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90" windowWidth="12120" windowHeight="9120" activeTab="0"/>
  </bookViews>
  <sheets>
    <sheet name="Managementul informaţional" sheetId="1" r:id="rId1"/>
  </sheets>
  <definedNames>
    <definedName name="_xlnm.Print_Area" localSheetId="0">'Managementul informaţional'!$A$7:$N$143</definedName>
  </definedNames>
  <calcPr fullCalcOnLoad="1"/>
</workbook>
</file>

<file path=xl/sharedStrings.xml><?xml version="1.0" encoding="utf-8"?>
<sst xmlns="http://schemas.openxmlformats.org/spreadsheetml/2006/main" count="318" uniqueCount="219">
  <si>
    <t>F.01.O.001</t>
  </si>
  <si>
    <t>F.01.O.002</t>
  </si>
  <si>
    <t>F.01.O.004</t>
  </si>
  <si>
    <t>Cod</t>
  </si>
  <si>
    <t xml:space="preserve">         Evaluări</t>
  </si>
  <si>
    <t>F.02.O.006</t>
  </si>
  <si>
    <t>F.02.O.007</t>
  </si>
  <si>
    <t>Filosofie</t>
  </si>
  <si>
    <t>Bazele statului şi dreptului</t>
  </si>
  <si>
    <t>Programarea calculatoarelor</t>
  </si>
  <si>
    <t>Structuri de date şi algoritmi</t>
  </si>
  <si>
    <t>P</t>
  </si>
  <si>
    <t>S</t>
  </si>
  <si>
    <t>L</t>
  </si>
  <si>
    <t>Total  P,S,L/săpt.</t>
  </si>
  <si>
    <t>Anul I. Semestrul I</t>
  </si>
  <si>
    <t>Anul I. Semestrul II</t>
  </si>
  <si>
    <t>Anul II. Semestrul III</t>
  </si>
  <si>
    <t>Anul II. Semestrul IV</t>
  </si>
  <si>
    <t>Anul III. Semestrul VI</t>
  </si>
  <si>
    <t>F.01.O.003</t>
  </si>
  <si>
    <t>Nr. ore sapt.</t>
  </si>
  <si>
    <t xml:space="preserve">Denumirea disciplinei </t>
  </si>
  <si>
    <t>E</t>
  </si>
  <si>
    <t>LGC</t>
  </si>
  <si>
    <t>La</t>
  </si>
  <si>
    <t>Pa</t>
  </si>
  <si>
    <t>Limba română (alolingvi) 2</t>
  </si>
  <si>
    <t>Puncte credit</t>
  </si>
  <si>
    <t>Anul III. Semestrul V</t>
  </si>
  <si>
    <t xml:space="preserve">        "CONFIRMAT"</t>
  </si>
  <si>
    <t>Total, ore</t>
  </si>
  <si>
    <t>Contact direct</t>
  </si>
  <si>
    <t>Lucru individual</t>
  </si>
  <si>
    <t>Preşedintele Senatului, rector</t>
  </si>
  <si>
    <t>Calendarul universitar/graficul procesului de studii</t>
  </si>
  <si>
    <t>Anul de studii</t>
  </si>
  <si>
    <t>Activităţi didactice</t>
  </si>
  <si>
    <t>Sesiuni de examinare</t>
  </si>
  <si>
    <t xml:space="preserve">Vacanţe </t>
  </si>
  <si>
    <t>sem. I</t>
  </si>
  <si>
    <t>sem. II</t>
  </si>
  <si>
    <t>I</t>
  </si>
  <si>
    <t>II</t>
  </si>
  <si>
    <t>III</t>
  </si>
  <si>
    <t>IV</t>
  </si>
  <si>
    <t>Iarnă</t>
  </si>
  <si>
    <t>Vară</t>
  </si>
  <si>
    <t>Stagii de pract.</t>
  </si>
  <si>
    <t>Primă-vară</t>
  </si>
  <si>
    <t>_____________________</t>
  </si>
  <si>
    <t xml:space="preserve">                                                  </t>
  </si>
  <si>
    <t xml:space="preserve">                                                                                                            </t>
  </si>
  <si>
    <t>Decan FCIM, conf. univ., dr.</t>
  </si>
  <si>
    <t xml:space="preserve">              </t>
  </si>
  <si>
    <t>Ingineria calculatoarelor</t>
  </si>
  <si>
    <t>Baze de date</t>
  </si>
  <si>
    <t>U.04.O.016</t>
  </si>
  <si>
    <t>U.05.O.017</t>
  </si>
  <si>
    <t>Sisteme de inteligenţă artificială</t>
  </si>
  <si>
    <t>Reţele de calculatoare</t>
  </si>
  <si>
    <t xml:space="preserve"> Ion BOSTAN </t>
  </si>
  <si>
    <t>Semestrul</t>
  </si>
  <si>
    <t>Denumirea disciplinei</t>
  </si>
  <si>
    <t>Anul</t>
  </si>
  <si>
    <t>Evaluări</t>
  </si>
  <si>
    <t>Filosofia culturii tehnice</t>
  </si>
  <si>
    <t>Filosofia cognitivistă</t>
  </si>
  <si>
    <t>Psihologia managerială</t>
  </si>
  <si>
    <t>Nr. Crt.</t>
  </si>
  <si>
    <t>VI</t>
  </si>
  <si>
    <t>Nr. ore săptămânal</t>
  </si>
  <si>
    <t>Nr.credite</t>
  </si>
  <si>
    <t>Ion BALMUŞ</t>
  </si>
  <si>
    <t xml:space="preserve">     Orele şi evaluare la disciplina LIMBA ROMÂNĂ (în grupele alolingve) în numărul total de activităţi didactice nu sunt incluse.</t>
  </si>
  <si>
    <t>Examen</t>
  </si>
  <si>
    <t>Limba română (alolingvi) 1**</t>
  </si>
  <si>
    <t xml:space="preserve">  Examen</t>
  </si>
  <si>
    <t>Cultura mediului european de afaceri</t>
  </si>
  <si>
    <t>T</t>
  </si>
  <si>
    <t>15                                             săptămâni</t>
  </si>
  <si>
    <t>4*                                            săptămâni</t>
  </si>
  <si>
    <t>4*                                             săptămâni</t>
  </si>
  <si>
    <t>3        săptămâni</t>
  </si>
  <si>
    <t>3 săptămâni</t>
  </si>
  <si>
    <t>Vacanţa pentru sărbătorile de Paşti, 1 săptămână (conform calendarului creştin)</t>
  </si>
  <si>
    <t>UNIVERSITATEA TEHNICĂ A MOLDOVEI</t>
  </si>
  <si>
    <t>PLAN DE ÎNVĂŢĂMÂNT</t>
  </si>
  <si>
    <t>pentru ciclul I (studii superioare de licenţă)</t>
  </si>
  <si>
    <t xml:space="preserve">Facultatea </t>
  </si>
  <si>
    <t>Domeniul general de studii</t>
  </si>
  <si>
    <t>Domeniu de formare profesională</t>
  </si>
  <si>
    <t>Specialitatea</t>
  </si>
  <si>
    <t>Numărul total de credite ECTS</t>
  </si>
  <si>
    <t>Titlul obţinut la finele studiilor</t>
  </si>
  <si>
    <t>Baza admiterii</t>
  </si>
  <si>
    <t>Durata studiilor</t>
  </si>
  <si>
    <t xml:space="preserve">Învăţământ </t>
  </si>
  <si>
    <t>cu frecvenţa la zi</t>
  </si>
  <si>
    <t>3 ani</t>
  </si>
  <si>
    <t xml:space="preserve"> Licenţiat în ştiinţe exacte</t>
  </si>
  <si>
    <t>Calculatoare Informatică şi Microelectronică</t>
  </si>
  <si>
    <t>44 - Ştiinţe exacte</t>
  </si>
  <si>
    <t>444- Informatica</t>
  </si>
  <si>
    <t>10               săptămâni</t>
  </si>
  <si>
    <t>7               săptămâni</t>
  </si>
  <si>
    <t>4**                                            săptămâni</t>
  </si>
  <si>
    <r>
      <t>Notă:</t>
    </r>
    <r>
      <rPr>
        <sz val="10"/>
        <rFont val="Arial"/>
        <family val="2"/>
      </rPr>
      <t xml:space="preserve"> * - În fiecare semestru, după primele 7 săptămâni se va realiza o sesiune (intermediară) de examene în contul celor 4 săptămâni         planificate în grafic.  ** - Câte o săptămână pentru componentele examenului de licenţă.</t>
    </r>
  </si>
  <si>
    <t>Total  anul I</t>
  </si>
  <si>
    <t>Total anul II</t>
  </si>
  <si>
    <t>Total anii de studii</t>
  </si>
  <si>
    <t xml:space="preserve">    Notă:      ** -  Cu puncte de credit nu sunt apreciate activităţile didactice la disciplinele EDUCAŢIA FIZICĂ şi LIMBA ROMÂNĂ. </t>
  </si>
  <si>
    <t>Practica  în producţie</t>
  </si>
  <si>
    <t>Practica de Licenţă</t>
  </si>
  <si>
    <t>Proiectarea de licenţă</t>
  </si>
  <si>
    <t>Susţinerea tezei de licenţă</t>
  </si>
  <si>
    <t>Total anul III</t>
  </si>
  <si>
    <t>Exemen de licenţă la proba de Specialitate</t>
  </si>
  <si>
    <t>Exemen de licenţă la proba Fundamentală</t>
  </si>
  <si>
    <t xml:space="preserve">  7 săptămâni ,         4 săptămâni proiectare de licenţă</t>
  </si>
  <si>
    <t>1. Evaluarea "T - test" se face cu calificativul "admis/respins".</t>
  </si>
  <si>
    <t>2. Evaluarea cursului de educaţie fizică cu calificativul admis reprezintă o precondiţie de admitere la licenţă.</t>
  </si>
  <si>
    <t>3. Examenele la Stagiile de Practică (În producţie şi de Licenţă) sunt  extrasesiune şi se susţin la finele practicii sau în primele 3 săptămâni ale semestrului următor.</t>
  </si>
  <si>
    <t>Educaţie fizică 1*</t>
  </si>
  <si>
    <t>Perioada</t>
  </si>
  <si>
    <t>3 / 90</t>
  </si>
  <si>
    <t>Practica în producţie</t>
  </si>
  <si>
    <t>Denumirea practicii</t>
  </si>
  <si>
    <t>Nr. Credite</t>
  </si>
  <si>
    <t>Nr. săpt./ ore</t>
  </si>
  <si>
    <t>Practica de documentare</t>
  </si>
  <si>
    <t>Denumirea activităţii</t>
  </si>
  <si>
    <t xml:space="preserve">                                                                                       Stagii de practica</t>
  </si>
  <si>
    <t xml:space="preserve">                </t>
  </si>
  <si>
    <t xml:space="preserve">                                                                   Discipline la libera alegere</t>
  </si>
  <si>
    <t xml:space="preserve">                                                                                       Examenul de licenţă</t>
  </si>
  <si>
    <t>al Republicii Moldova</t>
  </si>
  <si>
    <t xml:space="preserve">     Ministerul Educaţiei</t>
  </si>
  <si>
    <t>prof. univ., acad.</t>
  </si>
  <si>
    <t>Şef catedră Informatica Aplicată, 
conf. univ., dr.</t>
  </si>
  <si>
    <t>Vasile MORARU</t>
  </si>
  <si>
    <t>Matematici speciale 1</t>
  </si>
  <si>
    <t>Desen tehnic</t>
  </si>
  <si>
    <t>G.01.O.010</t>
  </si>
  <si>
    <t>F.01.O.005</t>
  </si>
  <si>
    <t xml:space="preserve">Produse soft </t>
  </si>
  <si>
    <t>U.01.O.014</t>
  </si>
  <si>
    <t>G.01.O.012</t>
  </si>
  <si>
    <t>Limba străină 1</t>
  </si>
  <si>
    <t>Matematici speciale 2</t>
  </si>
  <si>
    <t>F.02.O.008</t>
  </si>
  <si>
    <t>Programare proceduală</t>
  </si>
  <si>
    <t>G.02.O.013</t>
  </si>
  <si>
    <t>Limba străină 2</t>
  </si>
  <si>
    <t>G.02.O.011</t>
  </si>
  <si>
    <t>Educaţie fizică 2*</t>
  </si>
  <si>
    <t>S.02.O.020</t>
  </si>
  <si>
    <t>Limbaje formale şi compilatoare</t>
  </si>
  <si>
    <t>F.03.O.009</t>
  </si>
  <si>
    <t>S.03.O.021</t>
  </si>
  <si>
    <t>Procesarea informaţiei nestructurate</t>
  </si>
  <si>
    <t>Programarea în limbajul C++</t>
  </si>
  <si>
    <t>S.03.O.022</t>
  </si>
  <si>
    <t>Metode numerice</t>
  </si>
  <si>
    <t>S.03.O.023</t>
  </si>
  <si>
    <t>Tehnologii Web</t>
  </si>
  <si>
    <t>Programarea orientată pe obiecte</t>
  </si>
  <si>
    <t>Grafica pe calculator</t>
  </si>
  <si>
    <t>Teoria sistemelor</t>
  </si>
  <si>
    <t>S.04.O.026</t>
  </si>
  <si>
    <t>Cercetări operaţionale</t>
  </si>
  <si>
    <t>Managementul şi asigurarea calităţii software / Managementul calităţii</t>
  </si>
  <si>
    <t>Analiza şi modelarea sistemelor informaţionale</t>
  </si>
  <si>
    <t>S.05.O.030</t>
  </si>
  <si>
    <t>Programare în Windows</t>
  </si>
  <si>
    <t>Managementul informaţional</t>
  </si>
  <si>
    <t>S.06.O.033</t>
  </si>
  <si>
    <t xml:space="preserve"> iunie -  iulie</t>
  </si>
  <si>
    <t xml:space="preserve">  aprilie - mai</t>
  </si>
  <si>
    <r>
      <t>Examen la disciplina fundamentală</t>
    </r>
    <r>
      <rPr>
        <b/>
        <sz val="10"/>
        <rFont val="Times New Roman"/>
        <family val="1"/>
      </rPr>
      <t xml:space="preserve"> - Informatici fundamentale</t>
    </r>
  </si>
  <si>
    <r>
      <t xml:space="preserve">Examen la disciplina de specializare - </t>
    </r>
    <r>
      <rPr>
        <b/>
        <sz val="10"/>
        <rFont val="Times New Roman"/>
        <family val="1"/>
      </rPr>
      <t xml:space="preserve">Informatici  speciale                                                                                                                              </t>
    </r>
  </si>
  <si>
    <r>
      <t>Susţinerea</t>
    </r>
    <r>
      <rPr>
        <b/>
        <sz val="10"/>
        <rFont val="Times New Roman"/>
        <family val="1"/>
      </rPr>
      <t xml:space="preserve"> tezei de licenţă</t>
    </r>
  </si>
  <si>
    <t>Ahitectura calculatoarelor</t>
  </si>
  <si>
    <t>Nr. de înregistrare _____</t>
  </si>
  <si>
    <t>S.03.O.024</t>
  </si>
  <si>
    <t>S.04.O.027</t>
  </si>
  <si>
    <t>S.04.O.028</t>
  </si>
  <si>
    <t>S.05.O.031</t>
  </si>
  <si>
    <t>S.06.O.034</t>
  </si>
  <si>
    <t>Sisteme informatice pentru asistarea deciziei</t>
  </si>
  <si>
    <t>Analiza datelor /                                                              Prognoză şi clasificare</t>
  </si>
  <si>
    <t xml:space="preserve">Aplicaţii Web /                                                             Managementul sistemelor informationale </t>
  </si>
  <si>
    <t xml:space="preserve"> Managementul proiectului /                                                   Data Mining                                                       </t>
  </si>
  <si>
    <t>Sisteme expert de gestiune /                                         Informatică de gestiune</t>
  </si>
  <si>
    <t>Comunicare corporativă /                                       Negociere si Managementul conflictelor</t>
  </si>
  <si>
    <t xml:space="preserve"> 444.2 - Management Informaţional</t>
  </si>
  <si>
    <t>S.02.O.019</t>
  </si>
  <si>
    <t>S.04.O.029</t>
  </si>
  <si>
    <t>S.05.O.032</t>
  </si>
  <si>
    <t>U.06.O.018</t>
  </si>
  <si>
    <t>S.06.O.035</t>
  </si>
  <si>
    <t>Matematica computaţională</t>
  </si>
  <si>
    <t>Studii liceale, studii medii de specialitate</t>
  </si>
  <si>
    <t>"____" ___________2011</t>
  </si>
  <si>
    <t>Teoria economică</t>
  </si>
  <si>
    <t>Managementul general</t>
  </si>
  <si>
    <t>U.03.O.015</t>
  </si>
  <si>
    <t>mai - iunie</t>
  </si>
  <si>
    <t>iunie - iulie</t>
  </si>
  <si>
    <t>S.03.O.025</t>
  </si>
  <si>
    <t>Managementul bazelor de date /                                     Securitatea informaţională</t>
  </si>
  <si>
    <t>S.04.A.036/                   S.04.A.037</t>
  </si>
  <si>
    <t>S.04.A.038/          S.04.A.039</t>
  </si>
  <si>
    <t>S.05.A.040/              S.05.A.041</t>
  </si>
  <si>
    <t>S.05.A.042/               S.05.A.043</t>
  </si>
  <si>
    <t>S.05.A.044/               S.05.A.045</t>
  </si>
  <si>
    <t>S.06.A.046/                   S.06.A.047</t>
  </si>
  <si>
    <t>S.06.A.048/                 S.06.A.049</t>
  </si>
  <si>
    <t xml:space="preserve">                                           Aprobat la şedinţa Senatului U.T.M., procesul verbal nr.7 din 29 martie  2011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</si>
</sst>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lei&quot;;\-#,##0&quot;lei&quot;"/>
    <numFmt numFmtId="165" formatCode="#,##0&quot;lei&quot;;[Red]\-#,##0&quot;lei&quot;"/>
    <numFmt numFmtId="166" formatCode="#,##0.00&quot;lei&quot;;\-#,##0.00&quot;lei&quot;"/>
    <numFmt numFmtId="167" formatCode="#,##0.00&quot;lei&quot;;[Red]\-#,##0.00&quot;lei&quot;"/>
    <numFmt numFmtId="168" formatCode="_-* #,##0&quot;lei&quot;_-;\-* #,##0&quot;lei&quot;_-;_-* &quot;-&quot;&quot;lei&quot;_-;_-@_-"/>
    <numFmt numFmtId="169" formatCode="_-* #,##0_l_e_i_-;\-* #,##0_l_e_i_-;_-* &quot;-&quot;_l_e_i_-;_-@_-"/>
    <numFmt numFmtId="170" formatCode="_-* #,##0.00&quot;lei&quot;_-;\-* #,##0.00&quot;lei&quot;_-;_-* &quot;-&quot;??&quot;lei&quot;_-;_-@_-"/>
    <numFmt numFmtId="171" formatCode="_-* #,##0.00_l_e_i_-;\-* #,##0.00_l_e_i_-;_-* &quot;-&quot;??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C19]d\ mmmm\ yyyy\ &quot;г.&quot;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0"/>
    </font>
    <font>
      <sz val="10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2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4">
    <xf numFmtId="2" fontId="0" fillId="0" borderId="0" xfId="0" applyAlignment="1">
      <alignment wrapText="1"/>
    </xf>
    <xf numFmtId="2" fontId="3" fillId="0" borderId="1" xfId="0" applyFont="1" applyFill="1" applyBorder="1" applyAlignment="1">
      <alignment horizontal="center" vertical="center" wrapText="1"/>
    </xf>
    <xf numFmtId="2" fontId="1" fillId="0" borderId="1" xfId="0" applyFont="1" applyFill="1" applyBorder="1" applyAlignment="1">
      <alignment horizontal="center" vertical="center" wrapText="1"/>
    </xf>
    <xf numFmtId="2" fontId="1" fillId="0" borderId="2" xfId="0" applyFont="1" applyFill="1" applyBorder="1" applyAlignment="1">
      <alignment horizontal="center" vertical="center" wrapText="1"/>
    </xf>
    <xf numFmtId="2" fontId="1" fillId="0" borderId="0" xfId="0" applyFont="1" applyFill="1" applyBorder="1" applyAlignment="1">
      <alignment wrapText="1"/>
    </xf>
    <xf numFmtId="2" fontId="3" fillId="0" borderId="2" xfId="0" applyFont="1" applyFill="1" applyBorder="1" applyAlignment="1">
      <alignment horizontal="center" vertical="center" wrapText="1"/>
    </xf>
    <xf numFmtId="2" fontId="8" fillId="0" borderId="0" xfId="0" applyFont="1" applyFill="1" applyBorder="1" applyAlignment="1">
      <alignment/>
    </xf>
    <xf numFmtId="2" fontId="5" fillId="0" borderId="0" xfId="0" applyFont="1" applyBorder="1" applyAlignment="1">
      <alignment horizontal="center" vertical="center" wrapText="1"/>
    </xf>
    <xf numFmtId="2" fontId="4" fillId="0" borderId="0" xfId="0" applyFont="1" applyFill="1" applyBorder="1" applyAlignment="1">
      <alignment horizontal="left"/>
    </xf>
    <xf numFmtId="2" fontId="10" fillId="0" borderId="3" xfId="0" applyFont="1" applyFill="1" applyBorder="1" applyAlignment="1">
      <alignment wrapText="1"/>
    </xf>
    <xf numFmtId="2" fontId="5" fillId="0" borderId="0" xfId="0" applyFont="1" applyFill="1" applyBorder="1" applyAlignment="1">
      <alignment/>
    </xf>
    <xf numFmtId="2" fontId="5" fillId="0" borderId="0" xfId="0" applyFont="1" applyFill="1" applyBorder="1" applyAlignment="1">
      <alignment wrapText="1"/>
    </xf>
    <xf numFmtId="2" fontId="8" fillId="0" borderId="0" xfId="0" applyFont="1" applyFill="1" applyBorder="1" applyAlignment="1">
      <alignment horizontal="center"/>
    </xf>
    <xf numFmtId="2" fontId="2" fillId="0" borderId="0" xfId="0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2" fontId="4" fillId="0" borderId="0" xfId="0" applyFont="1" applyFill="1" applyBorder="1" applyAlignment="1">
      <alignment horizontal="center" vertical="center" wrapText="1"/>
    </xf>
    <xf numFmtId="2" fontId="5" fillId="0" borderId="0" xfId="0" applyFont="1" applyFill="1" applyBorder="1" applyAlignment="1">
      <alignment wrapText="1"/>
    </xf>
    <xf numFmtId="2" fontId="2" fillId="0" borderId="0" xfId="0" applyFont="1" applyFill="1" applyBorder="1" applyAlignment="1">
      <alignment wrapText="1"/>
    </xf>
    <xf numFmtId="2" fontId="1" fillId="0" borderId="0" xfId="0" applyFont="1" applyFill="1" applyBorder="1" applyAlignment="1">
      <alignment wrapText="1"/>
    </xf>
    <xf numFmtId="2" fontId="0" fillId="0" borderId="0" xfId="0" applyFont="1" applyBorder="1" applyAlignment="1">
      <alignment horizontal="center" wrapText="1"/>
    </xf>
    <xf numFmtId="2" fontId="0" fillId="0" borderId="0" xfId="0" applyFont="1" applyFill="1" applyBorder="1" applyAlignment="1">
      <alignment horizontal="center"/>
    </xf>
    <xf numFmtId="2" fontId="5" fillId="0" borderId="1" xfId="0" applyFont="1" applyFill="1" applyBorder="1" applyAlignment="1">
      <alignment horizontal="center" wrapText="1"/>
    </xf>
    <xf numFmtId="2" fontId="19" fillId="0" borderId="0" xfId="0" applyFont="1" applyFill="1" applyBorder="1" applyAlignment="1">
      <alignment wrapText="1"/>
    </xf>
    <xf numFmtId="2" fontId="19" fillId="0" borderId="0" xfId="0" applyFont="1" applyFill="1" applyBorder="1" applyAlignment="1">
      <alignment horizontal="left"/>
    </xf>
    <xf numFmtId="2" fontId="19" fillId="0" borderId="0" xfId="0" applyFont="1" applyFill="1" applyBorder="1" applyAlignment="1">
      <alignment/>
    </xf>
    <xf numFmtId="2" fontId="20" fillId="0" borderId="0" xfId="0" applyFont="1" applyFill="1" applyBorder="1" applyAlignment="1">
      <alignment/>
    </xf>
    <xf numFmtId="2" fontId="16" fillId="0" borderId="0" xfId="0" applyFont="1" applyFill="1" applyBorder="1" applyAlignment="1">
      <alignment wrapText="1"/>
    </xf>
    <xf numFmtId="2" fontId="21" fillId="0" borderId="0" xfId="0" applyFont="1" applyFill="1" applyBorder="1" applyAlignment="1">
      <alignment wrapText="1"/>
    </xf>
    <xf numFmtId="2" fontId="21" fillId="0" borderId="0" xfId="0" applyFont="1" applyFill="1" applyBorder="1" applyAlignment="1">
      <alignment horizontal="left"/>
    </xf>
    <xf numFmtId="2" fontId="21" fillId="0" borderId="0" xfId="0" applyFont="1" applyFill="1" applyBorder="1" applyAlignment="1">
      <alignment/>
    </xf>
    <xf numFmtId="2" fontId="21" fillId="0" borderId="0" xfId="0" applyFont="1" applyFill="1" applyBorder="1" applyAlignment="1">
      <alignment horizontal="center"/>
    </xf>
    <xf numFmtId="2" fontId="22" fillId="0" borderId="0" xfId="0" applyFont="1" applyFill="1" applyBorder="1" applyAlignment="1">
      <alignment horizontal="center"/>
    </xf>
    <xf numFmtId="2" fontId="22" fillId="0" borderId="0" xfId="0" applyFont="1" applyFill="1" applyBorder="1" applyAlignment="1">
      <alignment horizontal="left"/>
    </xf>
    <xf numFmtId="2" fontId="16" fillId="0" borderId="2" xfId="0" applyFont="1" applyFill="1" applyBorder="1" applyAlignment="1">
      <alignment horizontal="center" vertical="center" wrapText="1"/>
    </xf>
    <xf numFmtId="2" fontId="16" fillId="0" borderId="1" xfId="0" applyFont="1" applyFill="1" applyBorder="1" applyAlignment="1">
      <alignment horizontal="center" vertical="center" wrapText="1"/>
    </xf>
    <xf numFmtId="2" fontId="16" fillId="0" borderId="0" xfId="0" applyFont="1" applyFill="1" applyBorder="1" applyAlignment="1">
      <alignment/>
    </xf>
    <xf numFmtId="2" fontId="22" fillId="0" borderId="0" xfId="0" applyFont="1" applyFill="1" applyBorder="1" applyAlignment="1">
      <alignment/>
    </xf>
    <xf numFmtId="2" fontId="16" fillId="0" borderId="0" xfId="0" applyFont="1" applyFill="1" applyBorder="1" applyAlignment="1">
      <alignment horizontal="left"/>
    </xf>
    <xf numFmtId="2" fontId="15" fillId="0" borderId="0" xfId="0" applyFont="1" applyFill="1" applyBorder="1" applyAlignment="1">
      <alignment wrapText="1"/>
    </xf>
    <xf numFmtId="2" fontId="16" fillId="0" borderId="0" xfId="0" applyFont="1" applyFill="1" applyBorder="1" applyAlignment="1">
      <alignment horizontal="center" vertical="center"/>
    </xf>
    <xf numFmtId="2" fontId="0" fillId="0" borderId="2" xfId="0" applyFont="1" applyFill="1" applyBorder="1" applyAlignment="1">
      <alignment wrapText="1"/>
    </xf>
    <xf numFmtId="2" fontId="11" fillId="0" borderId="1" xfId="0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wrapText="1"/>
    </xf>
    <xf numFmtId="1" fontId="4" fillId="2" borderId="4" xfId="0" applyNumberFormat="1" applyFont="1" applyFill="1" applyBorder="1" applyAlignment="1">
      <alignment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textRotation="90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Border="1" applyAlignment="1">
      <alignment vertical="center" shrinkToFit="1"/>
    </xf>
    <xf numFmtId="1" fontId="8" fillId="0" borderId="0" xfId="0" applyNumberFormat="1" applyFont="1" applyBorder="1" applyAlignment="1">
      <alignment vertical="center" shrinkToFit="1"/>
    </xf>
    <xf numFmtId="1" fontId="8" fillId="0" borderId="0" xfId="0" applyNumberFormat="1" applyFont="1" applyBorder="1" applyAlignment="1">
      <alignment horizontal="center" vertical="center" shrinkToFit="1"/>
    </xf>
    <xf numFmtId="16" fontId="0" fillId="0" borderId="2" xfId="0" applyNumberFormat="1" applyFont="1" applyFill="1" applyBorder="1" applyAlignment="1">
      <alignment horizontal="center" vertical="center" wrapText="1"/>
    </xf>
    <xf numFmtId="2" fontId="9" fillId="0" borderId="4" xfId="0" applyFont="1" applyFill="1" applyBorder="1" applyAlignment="1">
      <alignment horizontal="center" vertical="center" wrapText="1"/>
    </xf>
    <xf numFmtId="2" fontId="9" fillId="0" borderId="4" xfId="0" applyFont="1" applyFill="1" applyBorder="1" applyAlignment="1">
      <alignment horizontal="center" vertical="center"/>
    </xf>
    <xf numFmtId="2" fontId="9" fillId="0" borderId="10" xfId="0" applyFont="1" applyFill="1" applyBorder="1" applyAlignment="1">
      <alignment horizontal="center" vertical="center"/>
    </xf>
    <xf numFmtId="2" fontId="11" fillId="0" borderId="11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2" fontId="5" fillId="0" borderId="5" xfId="0" applyFont="1" applyFill="1" applyBorder="1" applyAlignment="1">
      <alignment horizont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2" fontId="16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 wrapText="1"/>
    </xf>
    <xf numFmtId="2" fontId="16" fillId="0" borderId="0" xfId="0" applyFont="1" applyFill="1" applyAlignment="1">
      <alignment vertical="top"/>
    </xf>
    <xf numFmtId="2" fontId="13" fillId="0" borderId="0" xfId="0" applyFont="1" applyFill="1" applyAlignment="1">
      <alignment horizontal="center" vertical="center"/>
    </xf>
    <xf numFmtId="2" fontId="16" fillId="0" borderId="0" xfId="0" applyFont="1" applyFill="1" applyAlignment="1">
      <alignment vertical="center"/>
    </xf>
    <xf numFmtId="2" fontId="2" fillId="0" borderId="0" xfId="0" applyFont="1" applyFill="1" applyBorder="1" applyAlignment="1">
      <alignment wrapText="1"/>
    </xf>
    <xf numFmtId="2" fontId="26" fillId="0" borderId="0" xfId="0" applyFont="1" applyFill="1" applyAlignment="1">
      <alignment vertical="center"/>
    </xf>
    <xf numFmtId="2" fontId="26" fillId="0" borderId="0" xfId="0" applyFont="1" applyAlignment="1">
      <alignment/>
    </xf>
    <xf numFmtId="2" fontId="2" fillId="0" borderId="0" xfId="0" applyFont="1" applyFill="1" applyAlignment="1">
      <alignment wrapText="1"/>
    </xf>
    <xf numFmtId="2" fontId="26" fillId="0" borderId="0" xfId="0" applyFont="1" applyAlignment="1">
      <alignment vertical="justify" wrapText="1"/>
    </xf>
    <xf numFmtId="2" fontId="2" fillId="0" borderId="0" xfId="0" applyFont="1" applyFill="1" applyAlignment="1">
      <alignment wrapText="1"/>
    </xf>
    <xf numFmtId="2" fontId="27" fillId="0" borderId="13" xfId="0" applyFont="1" applyBorder="1" applyAlignment="1">
      <alignment wrapText="1"/>
    </xf>
    <xf numFmtId="2" fontId="26" fillId="0" borderId="0" xfId="0" applyFont="1" applyFill="1" applyBorder="1" applyAlignment="1">
      <alignment vertical="center"/>
    </xf>
    <xf numFmtId="2" fontId="26" fillId="0" borderId="0" xfId="0" applyFont="1" applyBorder="1" applyAlignment="1">
      <alignment/>
    </xf>
    <xf numFmtId="2" fontId="25" fillId="0" borderId="0" xfId="0" applyFont="1" applyBorder="1" applyAlignment="1">
      <alignment wrapText="1"/>
    </xf>
    <xf numFmtId="2" fontId="26" fillId="0" borderId="0" xfId="0" applyFont="1" applyBorder="1" applyAlignment="1">
      <alignment horizontal="left"/>
    </xf>
    <xf numFmtId="2" fontId="25" fillId="0" borderId="0" xfId="0" applyFont="1" applyBorder="1" applyAlignment="1">
      <alignment horizontal="left" wrapText="1"/>
    </xf>
    <xf numFmtId="1" fontId="26" fillId="0" borderId="0" xfId="0" applyNumberFormat="1" applyFont="1" applyBorder="1" applyAlignment="1">
      <alignment horizontal="left" vertical="center" wrapText="1"/>
    </xf>
    <xf numFmtId="2" fontId="26" fillId="0" borderId="0" xfId="0" applyFont="1" applyBorder="1" applyAlignment="1">
      <alignment horizontal="left" vertical="center" wrapText="1"/>
    </xf>
    <xf numFmtId="2" fontId="26" fillId="0" borderId="0" xfId="0" applyFont="1" applyBorder="1" applyAlignment="1">
      <alignment vertical="center" wrapText="1"/>
    </xf>
    <xf numFmtId="0" fontId="26" fillId="0" borderId="0" xfId="0" applyNumberFormat="1" applyFont="1" applyBorder="1" applyAlignment="1">
      <alignment vertical="top" wrapText="1"/>
    </xf>
    <xf numFmtId="2" fontId="26" fillId="0" borderId="0" xfId="0" applyFont="1" applyBorder="1" applyAlignment="1">
      <alignment wrapText="1"/>
    </xf>
    <xf numFmtId="2" fontId="8" fillId="0" borderId="13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 wrapText="1"/>
    </xf>
    <xf numFmtId="2" fontId="1" fillId="0" borderId="14" xfId="0" applyFont="1" applyFill="1" applyBorder="1" applyAlignment="1">
      <alignment wrapText="1"/>
    </xf>
    <xf numFmtId="16" fontId="11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2" fontId="5" fillId="0" borderId="15" xfId="0" applyFont="1" applyFill="1" applyBorder="1" applyAlignment="1">
      <alignment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2" fontId="5" fillId="0" borderId="19" xfId="0" applyFont="1" applyFill="1" applyBorder="1" applyAlignment="1">
      <alignment wrapText="1"/>
    </xf>
    <xf numFmtId="1" fontId="24" fillId="0" borderId="17" xfId="0" applyNumberFormat="1" applyFont="1" applyBorder="1" applyAlignment="1">
      <alignment horizontal="center"/>
    </xf>
    <xf numFmtId="1" fontId="25" fillId="0" borderId="17" xfId="0" applyNumberFormat="1" applyFont="1" applyFill="1" applyBorder="1" applyAlignment="1">
      <alignment horizont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wrapText="1"/>
    </xf>
    <xf numFmtId="1" fontId="25" fillId="0" borderId="11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wrapText="1"/>
    </xf>
    <xf numFmtId="1" fontId="1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wrapText="1"/>
    </xf>
    <xf numFmtId="1" fontId="1" fillId="0" borderId="13" xfId="0" applyNumberFormat="1" applyFont="1" applyFill="1" applyBorder="1" applyAlignment="1">
      <alignment wrapText="1"/>
    </xf>
    <xf numFmtId="1" fontId="16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shrinkToFit="1"/>
    </xf>
    <xf numFmtId="1" fontId="14" fillId="0" borderId="1" xfId="0" applyNumberFormat="1" applyFont="1" applyBorder="1" applyAlignment="1">
      <alignment horizontal="center" vertical="center" shrinkToFit="1"/>
    </xf>
    <xf numFmtId="1" fontId="14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left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 horizontal="left" wrapText="1" indent="1"/>
    </xf>
    <xf numFmtId="1" fontId="1" fillId="0" borderId="0" xfId="0" applyNumberFormat="1" applyFont="1" applyFill="1" applyBorder="1" applyAlignment="1">
      <alignment horizontal="left" wrapText="1" indent="1"/>
    </xf>
    <xf numFmtId="1" fontId="10" fillId="0" borderId="1" xfId="0" applyNumberFormat="1" applyFont="1" applyFill="1" applyBorder="1" applyAlignment="1">
      <alignment vertical="center" textRotation="90" wrapText="1"/>
    </xf>
    <xf numFmtId="1" fontId="9" fillId="0" borderId="1" xfId="0" applyNumberFormat="1" applyFont="1" applyFill="1" applyBorder="1" applyAlignment="1">
      <alignment wrapText="1"/>
    </xf>
    <xf numFmtId="2" fontId="5" fillId="0" borderId="25" xfId="0" applyFont="1" applyFill="1" applyBorder="1" applyAlignment="1">
      <alignment wrapText="1"/>
    </xf>
    <xf numFmtId="1" fontId="9" fillId="0" borderId="26" xfId="0" applyNumberFormat="1" applyFont="1" applyFill="1" applyBorder="1" applyAlignment="1">
      <alignment wrapText="1"/>
    </xf>
    <xf numFmtId="1" fontId="0" fillId="0" borderId="27" xfId="0" applyNumberFormat="1" applyFont="1" applyFill="1" applyBorder="1" applyAlignment="1">
      <alignment wrapText="1"/>
    </xf>
    <xf numFmtId="1" fontId="0" fillId="0" borderId="28" xfId="0" applyNumberFormat="1" applyFont="1" applyFill="1" applyBorder="1" applyAlignment="1">
      <alignment wrapText="1"/>
    </xf>
    <xf numFmtId="1" fontId="1" fillId="0" borderId="27" xfId="0" applyNumberFormat="1" applyFont="1" applyFill="1" applyBorder="1" applyAlignment="1">
      <alignment wrapText="1"/>
    </xf>
    <xf numFmtId="1" fontId="16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left" vertical="center" wrapText="1"/>
    </xf>
    <xf numFmtId="2" fontId="14" fillId="0" borderId="4" xfId="0" applyFont="1" applyBorder="1" applyAlignment="1">
      <alignment vertical="center"/>
    </xf>
    <xf numFmtId="2" fontId="10" fillId="2" borderId="4" xfId="0" applyFont="1" applyFill="1" applyBorder="1" applyAlignment="1">
      <alignment wrapText="1"/>
    </xf>
    <xf numFmtId="2" fontId="10" fillId="0" borderId="4" xfId="0" applyFont="1" applyFill="1" applyBorder="1" applyAlignment="1">
      <alignment horizontal="left" vertical="center"/>
    </xf>
    <xf numFmtId="2" fontId="10" fillId="2" borderId="4" xfId="0" applyFont="1" applyFill="1" applyBorder="1" applyAlignment="1">
      <alignment vertical="center" wrapText="1"/>
    </xf>
    <xf numFmtId="2" fontId="21" fillId="0" borderId="0" xfId="0" applyFont="1" applyBorder="1" applyAlignment="1">
      <alignment horizontal="left" vertical="center" wrapText="1"/>
    </xf>
    <xf numFmtId="2" fontId="21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wrapText="1"/>
    </xf>
    <xf numFmtId="2" fontId="19" fillId="0" borderId="0" xfId="0" applyFont="1" applyBorder="1" applyAlignment="1">
      <alignment horizontal="center" vertical="center" wrapText="1"/>
    </xf>
    <xf numFmtId="2" fontId="29" fillId="0" borderId="0" xfId="0" applyFont="1" applyFill="1" applyBorder="1" applyAlignment="1">
      <alignment wrapText="1"/>
    </xf>
    <xf numFmtId="2" fontId="21" fillId="0" borderId="0" xfId="0" applyFont="1" applyBorder="1" applyAlignment="1">
      <alignment wrapText="1"/>
    </xf>
    <xf numFmtId="2" fontId="29" fillId="0" borderId="0" xfId="0" applyFont="1" applyBorder="1" applyAlignment="1">
      <alignment horizontal="center" wrapText="1"/>
    </xf>
    <xf numFmtId="2" fontId="21" fillId="0" borderId="0" xfId="0" applyFont="1" applyBorder="1" applyAlignment="1">
      <alignment horizontal="center" wrapText="1"/>
    </xf>
    <xf numFmtId="2" fontId="29" fillId="0" borderId="0" xfId="0" applyFont="1" applyFill="1" applyBorder="1" applyAlignment="1">
      <alignment wrapText="1"/>
    </xf>
    <xf numFmtId="2" fontId="29" fillId="0" borderId="0" xfId="0" applyFont="1" applyFill="1" applyBorder="1" applyAlignment="1">
      <alignment horizontal="center"/>
    </xf>
    <xf numFmtId="2" fontId="21" fillId="0" borderId="0" xfId="0" applyFont="1" applyFill="1" applyBorder="1" applyAlignment="1">
      <alignment horizontal="left" vertical="center"/>
    </xf>
    <xf numFmtId="2" fontId="0" fillId="0" borderId="27" xfId="0" applyFont="1" applyFill="1" applyBorder="1" applyAlignment="1">
      <alignment wrapText="1"/>
    </xf>
    <xf numFmtId="2" fontId="0" fillId="0" borderId="0" xfId="0" applyFont="1" applyFill="1" applyBorder="1" applyAlignment="1">
      <alignment wrapText="1"/>
    </xf>
    <xf numFmtId="2" fontId="0" fillId="0" borderId="27" xfId="0" applyFont="1" applyFill="1" applyBorder="1" applyAlignment="1">
      <alignment wrapText="1"/>
    </xf>
    <xf numFmtId="2" fontId="0" fillId="0" borderId="0" xfId="0" applyFont="1" applyAlignment="1">
      <alignment wrapText="1"/>
    </xf>
    <xf numFmtId="2" fontId="0" fillId="0" borderId="0" xfId="0" applyFont="1" applyFill="1" applyBorder="1" applyAlignment="1">
      <alignment wrapText="1"/>
    </xf>
    <xf numFmtId="2" fontId="0" fillId="0" borderId="0" xfId="0" applyFont="1" applyFill="1" applyAlignment="1">
      <alignment wrapText="1"/>
    </xf>
    <xf numFmtId="2" fontId="0" fillId="0" borderId="0" xfId="0" applyFont="1" applyBorder="1" applyAlignment="1">
      <alignment wrapText="1"/>
    </xf>
    <xf numFmtId="2" fontId="0" fillId="0" borderId="0" xfId="0" applyFont="1" applyFill="1" applyBorder="1" applyAlignment="1">
      <alignment wrapText="1"/>
    </xf>
    <xf numFmtId="2" fontId="0" fillId="0" borderId="0" xfId="0" applyFont="1" applyFill="1" applyBorder="1" applyAlignment="1">
      <alignment wrapText="1"/>
    </xf>
    <xf numFmtId="2" fontId="0" fillId="0" borderId="0" xfId="0" applyFont="1" applyBorder="1" applyAlignment="1">
      <alignment wrapText="1"/>
    </xf>
    <xf numFmtId="1" fontId="0" fillId="0" borderId="0" xfId="0" applyNumberFormat="1" applyFont="1" applyFill="1" applyBorder="1" applyAlignment="1">
      <alignment horizontal="left" vertical="top" wrapText="1"/>
    </xf>
    <xf numFmtId="2" fontId="0" fillId="0" borderId="1" xfId="0" applyFont="1" applyFill="1" applyBorder="1" applyAlignment="1">
      <alignment wrapText="1"/>
    </xf>
    <xf numFmtId="2" fontId="0" fillId="0" borderId="1" xfId="0" applyFont="1" applyFill="1" applyBorder="1" applyAlignment="1">
      <alignment wrapText="1"/>
    </xf>
    <xf numFmtId="2" fontId="0" fillId="0" borderId="17" xfId="0" applyFont="1" applyFill="1" applyBorder="1" applyAlignment="1">
      <alignment vertical="center" textRotation="90" wrapText="1"/>
    </xf>
    <xf numFmtId="2" fontId="0" fillId="0" borderId="1" xfId="0" applyFont="1" applyFill="1" applyBorder="1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 wrapText="1"/>
    </xf>
    <xf numFmtId="1" fontId="14" fillId="0" borderId="4" xfId="0" applyNumberFormat="1" applyFont="1" applyBorder="1" applyAlignment="1">
      <alignment horizontal="left" wrapText="1"/>
    </xf>
    <xf numFmtId="1" fontId="14" fillId="0" borderId="32" xfId="0" applyNumberFormat="1" applyFont="1" applyBorder="1" applyAlignment="1">
      <alignment horizontal="left" wrapText="1"/>
    </xf>
    <xf numFmtId="2" fontId="0" fillId="0" borderId="25" xfId="0" applyFont="1" applyFill="1" applyBorder="1" applyAlignment="1">
      <alignment wrapText="1"/>
    </xf>
    <xf numFmtId="1" fontId="14" fillId="0" borderId="1" xfId="0" applyNumberFormat="1" applyFont="1" applyBorder="1" applyAlignment="1">
      <alignment horizontal="left" wrapText="1"/>
    </xf>
    <xf numFmtId="2" fontId="0" fillId="0" borderId="25" xfId="0" applyFont="1" applyFill="1" applyBorder="1" applyAlignment="1">
      <alignment wrapText="1"/>
    </xf>
    <xf numFmtId="1" fontId="14" fillId="0" borderId="17" xfId="0" applyNumberFormat="1" applyFont="1" applyBorder="1" applyAlignment="1">
      <alignment horizontal="left" wrapText="1"/>
    </xf>
    <xf numFmtId="1" fontId="0" fillId="0" borderId="15" xfId="0" applyNumberFormat="1" applyFont="1" applyFill="1" applyBorder="1" applyAlignment="1">
      <alignment wrapText="1"/>
    </xf>
    <xf numFmtId="1" fontId="0" fillId="0" borderId="33" xfId="0" applyNumberFormat="1" applyFont="1" applyFill="1" applyBorder="1" applyAlignment="1">
      <alignment wrapText="1"/>
    </xf>
    <xf numFmtId="1" fontId="0" fillId="0" borderId="25" xfId="0" applyNumberFormat="1" applyFont="1" applyFill="1" applyBorder="1" applyAlignment="1">
      <alignment wrapText="1"/>
    </xf>
    <xf numFmtId="1" fontId="0" fillId="0" borderId="28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34" xfId="0" applyNumberFormat="1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left" wrapText="1"/>
    </xf>
    <xf numFmtId="2" fontId="0" fillId="0" borderId="27" xfId="0" applyFont="1" applyFill="1" applyBorder="1" applyAlignment="1">
      <alignment wrapText="1"/>
    </xf>
    <xf numFmtId="2" fontId="0" fillId="0" borderId="0" xfId="0" applyFont="1" applyFill="1" applyBorder="1" applyAlignment="1">
      <alignment horizontal="left" wrapText="1"/>
    </xf>
    <xf numFmtId="14" fontId="0" fillId="0" borderId="0" xfId="0" applyNumberFormat="1" applyFill="1" applyAlignment="1">
      <alignment wrapText="1"/>
    </xf>
    <xf numFmtId="2" fontId="21" fillId="0" borderId="0" xfId="0" applyFont="1" applyFill="1" applyAlignment="1">
      <alignment vertical="top"/>
    </xf>
    <xf numFmtId="1" fontId="10" fillId="0" borderId="0" xfId="0" applyNumberFormat="1" applyFont="1" applyFill="1" applyBorder="1" applyAlignment="1">
      <alignment horizontal="center" wrapText="1"/>
    </xf>
    <xf numFmtId="2" fontId="2" fillId="0" borderId="7" xfId="0" applyFont="1" applyFill="1" applyBorder="1" applyAlignment="1">
      <alignment horizontal="center" vertical="center" wrapText="1"/>
    </xf>
    <xf numFmtId="16" fontId="11" fillId="0" borderId="2" xfId="0" applyNumberFormat="1" applyFont="1" applyFill="1" applyBorder="1" applyAlignment="1">
      <alignment horizontal="center" vertical="center" wrapText="1"/>
    </xf>
    <xf numFmtId="16" fontId="11" fillId="0" borderId="13" xfId="0" applyNumberFormat="1" applyFont="1" applyFill="1" applyBorder="1" applyAlignment="1">
      <alignment horizontal="center" vertical="center" wrapText="1"/>
    </xf>
    <xf numFmtId="2" fontId="28" fillId="0" borderId="0" xfId="0" applyFont="1" applyBorder="1" applyAlignment="1">
      <alignment horizontal="left" wrapText="1"/>
    </xf>
    <xf numFmtId="2" fontId="25" fillId="0" borderId="0" xfId="0" applyFont="1" applyBorder="1" applyAlignment="1">
      <alignment wrapText="1"/>
    </xf>
    <xf numFmtId="2" fontId="2" fillId="0" borderId="35" xfId="0" applyFont="1" applyFill="1" applyBorder="1" applyAlignment="1">
      <alignment horizontal="center" vertical="center" wrapText="1"/>
    </xf>
    <xf numFmtId="2" fontId="10" fillId="0" borderId="36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/>
    </xf>
    <xf numFmtId="2" fontId="16" fillId="0" borderId="1" xfId="0" applyFont="1" applyBorder="1" applyAlignment="1">
      <alignment horizontal="left"/>
    </xf>
    <xf numFmtId="2" fontId="26" fillId="0" borderId="0" xfId="0" applyFont="1" applyBorder="1" applyAlignment="1">
      <alignment horizontal="left" vertical="center" wrapText="1"/>
    </xf>
    <xf numFmtId="2" fontId="26" fillId="0" borderId="0" xfId="0" applyFont="1" applyBorder="1" applyAlignment="1">
      <alignment wrapText="1"/>
    </xf>
    <xf numFmtId="2" fontId="10" fillId="0" borderId="17" xfId="0" applyFont="1" applyFill="1" applyBorder="1" applyAlignment="1">
      <alignment horizontal="left" vertical="center" wrapText="1"/>
    </xf>
    <xf numFmtId="2" fontId="10" fillId="0" borderId="28" xfId="0" applyFont="1" applyFill="1" applyBorder="1" applyAlignment="1">
      <alignment horizontal="left" vertical="center" wrapText="1"/>
    </xf>
    <xf numFmtId="2" fontId="0" fillId="0" borderId="0" xfId="0" applyFont="1" applyFill="1" applyBorder="1" applyAlignment="1">
      <alignment vertical="center" wrapText="1"/>
    </xf>
    <xf numFmtId="2" fontId="0" fillId="0" borderId="25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shrinkToFi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shrinkToFit="1"/>
    </xf>
    <xf numFmtId="1" fontId="14" fillId="0" borderId="0" xfId="0" applyNumberFormat="1" applyFont="1" applyFill="1" applyBorder="1" applyAlignment="1">
      <alignment horizontal="left" wrapText="1"/>
    </xf>
    <xf numFmtId="1" fontId="21" fillId="0" borderId="0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" fontId="14" fillId="0" borderId="1" xfId="0" applyNumberFormat="1" applyFont="1" applyBorder="1" applyAlignment="1">
      <alignment vertical="center" shrinkToFit="1"/>
    </xf>
    <xf numFmtId="0" fontId="14" fillId="0" borderId="1" xfId="0" applyNumberFormat="1" applyFont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shrinkToFit="1"/>
    </xf>
    <xf numFmtId="2" fontId="26" fillId="0" borderId="0" xfId="0" applyFont="1" applyBorder="1" applyAlignment="1">
      <alignment horizontal="left"/>
    </xf>
    <xf numFmtId="2" fontId="26" fillId="0" borderId="0" xfId="0" applyFont="1" applyBorder="1" applyAlignment="1">
      <alignment/>
    </xf>
    <xf numFmtId="1" fontId="24" fillId="0" borderId="17" xfId="0" applyNumberFormat="1" applyFont="1" applyFill="1" applyBorder="1" applyAlignment="1">
      <alignment horizontal="left" vertical="center" wrapText="1"/>
    </xf>
    <xf numFmtId="2" fontId="2" fillId="0" borderId="2" xfId="0" applyFont="1" applyFill="1" applyBorder="1" applyAlignment="1">
      <alignment horizontal="center"/>
    </xf>
    <xf numFmtId="2" fontId="2" fillId="0" borderId="13" xfId="0" applyFont="1" applyFill="1" applyBorder="1" applyAlignment="1">
      <alignment horizontal="center"/>
    </xf>
    <xf numFmtId="2" fontId="0" fillId="0" borderId="2" xfId="0" applyFont="1" applyFill="1" applyBorder="1" applyAlignment="1">
      <alignment horizontal="center" vertical="center" wrapText="1"/>
    </xf>
    <xf numFmtId="2" fontId="0" fillId="0" borderId="19" xfId="0" applyFont="1" applyFill="1" applyBorder="1" applyAlignment="1">
      <alignment horizontal="center" vertical="center" wrapText="1"/>
    </xf>
    <xf numFmtId="2" fontId="0" fillId="0" borderId="13" xfId="0" applyFont="1" applyFill="1" applyBorder="1" applyAlignment="1">
      <alignment horizontal="center" vertical="center" wrapText="1"/>
    </xf>
    <xf numFmtId="2" fontId="16" fillId="0" borderId="1" xfId="0" applyFont="1" applyBorder="1" applyAlignment="1">
      <alignment horizontal="left" vertical="center" wrapText="1"/>
    </xf>
    <xf numFmtId="2" fontId="19" fillId="0" borderId="0" xfId="0" applyFont="1" applyFill="1" applyBorder="1" applyAlignment="1">
      <alignment wrapText="1"/>
    </xf>
    <xf numFmtId="2" fontId="19" fillId="0" borderId="0" xfId="0" applyFont="1" applyFill="1" applyBorder="1" applyAlignment="1">
      <alignment horizontal="center" wrapText="1"/>
    </xf>
    <xf numFmtId="2" fontId="19" fillId="0" borderId="0" xfId="0" applyFont="1" applyFill="1" applyBorder="1" applyAlignment="1">
      <alignment horizontal="left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21" fillId="0" borderId="39" xfId="0" applyNumberFormat="1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left" vertical="center" wrapText="1"/>
    </xf>
    <xf numFmtId="2" fontId="2" fillId="0" borderId="40" xfId="0" applyFont="1" applyFill="1" applyBorder="1" applyAlignment="1">
      <alignment horizontal="center" vertical="center" wrapText="1"/>
    </xf>
    <xf numFmtId="2" fontId="2" fillId="0" borderId="41" xfId="0" applyFont="1" applyFill="1" applyBorder="1" applyAlignment="1">
      <alignment horizontal="center" vertical="center" wrapText="1"/>
    </xf>
    <xf numFmtId="2" fontId="2" fillId="0" borderId="42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left" wrapText="1"/>
    </xf>
    <xf numFmtId="2" fontId="0" fillId="0" borderId="12" xfId="0" applyFont="1" applyFill="1" applyBorder="1" applyAlignment="1">
      <alignment horizontal="center" vertical="center" wrapText="1"/>
    </xf>
    <xf numFmtId="2" fontId="0" fillId="0" borderId="43" xfId="0" applyFont="1" applyFill="1" applyBorder="1" applyAlignment="1">
      <alignment horizontal="center" vertical="center" wrapText="1"/>
    </xf>
    <xf numFmtId="2" fontId="0" fillId="0" borderId="44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21" fillId="0" borderId="23" xfId="0" applyNumberFormat="1" applyFont="1" applyFill="1" applyBorder="1" applyAlignment="1">
      <alignment horizontal="left" vertical="center" wrapText="1"/>
    </xf>
    <xf numFmtId="1" fontId="21" fillId="0" borderId="16" xfId="0" applyNumberFormat="1" applyFont="1" applyFill="1" applyBorder="1" applyAlignment="1">
      <alignment horizontal="left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2" fontId="16" fillId="2" borderId="1" xfId="0" applyFont="1" applyFill="1" applyBorder="1" applyAlignment="1">
      <alignment horizontal="left"/>
    </xf>
    <xf numFmtId="1" fontId="24" fillId="0" borderId="46" xfId="0" applyNumberFormat="1" applyFont="1" applyFill="1" applyBorder="1" applyAlignment="1">
      <alignment horizontal="left" vertical="top" wrapText="1"/>
    </xf>
    <xf numFmtId="1" fontId="24" fillId="0" borderId="29" xfId="0" applyNumberFormat="1" applyFont="1" applyFill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left"/>
    </xf>
    <xf numFmtId="1" fontId="16" fillId="0" borderId="2" xfId="0" applyNumberFormat="1" applyFont="1" applyBorder="1" applyAlignment="1">
      <alignment horizontal="left" wrapText="1"/>
    </xf>
    <xf numFmtId="1" fontId="16" fillId="0" borderId="13" xfId="0" applyNumberFormat="1" applyFont="1" applyBorder="1" applyAlignment="1">
      <alignment horizontal="left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left" vertical="center" wrapText="1"/>
    </xf>
    <xf numFmtId="2" fontId="16" fillId="0" borderId="2" xfId="0" applyFont="1" applyBorder="1" applyAlignment="1">
      <alignment horizontal="left" vertical="center" wrapText="1"/>
    </xf>
    <xf numFmtId="2" fontId="16" fillId="0" borderId="13" xfId="0" applyFont="1" applyBorder="1" applyAlignment="1">
      <alignment horizontal="left" vertical="center" wrapText="1"/>
    </xf>
    <xf numFmtId="1" fontId="16" fillId="0" borderId="46" xfId="0" applyNumberFormat="1" applyFont="1" applyBorder="1" applyAlignment="1">
      <alignment horizontal="left" wrapText="1"/>
    </xf>
    <xf numFmtId="1" fontId="16" fillId="0" borderId="29" xfId="0" applyNumberFormat="1" applyFont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vertical="center" wrapText="1"/>
    </xf>
    <xf numFmtId="2" fontId="0" fillId="0" borderId="48" xfId="0" applyFont="1" applyFill="1" applyBorder="1" applyAlignment="1">
      <alignment horizontal="center" vertical="center" textRotation="90" wrapText="1"/>
    </xf>
    <xf numFmtId="2" fontId="0" fillId="0" borderId="6" xfId="0" applyFont="1" applyFill="1" applyBorder="1" applyAlignment="1">
      <alignment horizontal="center" vertical="center" textRotation="90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2" fontId="0" fillId="0" borderId="49" xfId="0" applyFont="1" applyFill="1" applyBorder="1" applyAlignment="1">
      <alignment horizontal="center" vertical="center" wrapText="1"/>
    </xf>
    <xf numFmtId="2" fontId="0" fillId="0" borderId="4" xfId="0" applyFont="1" applyFill="1" applyBorder="1" applyAlignment="1">
      <alignment horizontal="center" vertical="center" wrapText="1"/>
    </xf>
    <xf numFmtId="2" fontId="16" fillId="0" borderId="50" xfId="0" applyFont="1" applyFill="1" applyBorder="1" applyAlignment="1">
      <alignment horizontal="center" vertical="center" wrapText="1"/>
    </xf>
    <xf numFmtId="2" fontId="16" fillId="0" borderId="1" xfId="0" applyFont="1" applyFill="1" applyBorder="1" applyAlignment="1">
      <alignment horizontal="center" vertical="center" wrapText="1"/>
    </xf>
    <xf numFmtId="2" fontId="2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 indent="1"/>
    </xf>
    <xf numFmtId="2" fontId="19" fillId="0" borderId="0" xfId="0" applyFont="1" applyFill="1" applyBorder="1" applyAlignment="1">
      <alignment horizontal="center"/>
    </xf>
    <xf numFmtId="2" fontId="21" fillId="0" borderId="0" xfId="0" applyFont="1" applyBorder="1" applyAlignment="1">
      <alignment horizontal="left" vertical="center" wrapText="1"/>
    </xf>
    <xf numFmtId="1" fontId="24" fillId="0" borderId="12" xfId="0" applyNumberFormat="1" applyFont="1" applyFill="1" applyBorder="1" applyAlignment="1">
      <alignment horizontal="left" vertical="center" wrapText="1"/>
    </xf>
    <xf numFmtId="1" fontId="24" fillId="0" borderId="44" xfId="0" applyNumberFormat="1" applyFont="1" applyFill="1" applyBorder="1" applyAlignment="1">
      <alignment horizontal="left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wrapText="1"/>
    </xf>
    <xf numFmtId="1" fontId="10" fillId="0" borderId="46" xfId="0" applyNumberFormat="1" applyFont="1" applyFill="1" applyBorder="1" applyAlignment="1">
      <alignment horizontal="center" wrapText="1"/>
    </xf>
    <xf numFmtId="1" fontId="10" fillId="0" borderId="51" xfId="0" applyNumberFormat="1" applyFont="1" applyFill="1" applyBorder="1" applyAlignment="1">
      <alignment horizontal="center" wrapText="1"/>
    </xf>
    <xf numFmtId="1" fontId="10" fillId="0" borderId="29" xfId="0" applyNumberFormat="1" applyFont="1" applyFill="1" applyBorder="1" applyAlignment="1">
      <alignment horizontal="center" wrapText="1"/>
    </xf>
    <xf numFmtId="1" fontId="10" fillId="0" borderId="17" xfId="0" applyNumberFormat="1" applyFont="1" applyFill="1" applyBorder="1" applyAlignment="1">
      <alignment horizontal="center" vertical="center" textRotation="90" wrapText="1"/>
    </xf>
    <xf numFmtId="1" fontId="10" fillId="0" borderId="6" xfId="0" applyNumberFormat="1" applyFont="1" applyFill="1" applyBorder="1" applyAlignment="1">
      <alignment horizontal="center" vertical="center" textRotation="90" wrapText="1"/>
    </xf>
    <xf numFmtId="2" fontId="0" fillId="0" borderId="40" xfId="0" applyFont="1" applyFill="1" applyBorder="1" applyAlignment="1">
      <alignment horizontal="center" wrapText="1"/>
    </xf>
    <xf numFmtId="2" fontId="0" fillId="0" borderId="41" xfId="0" applyFont="1" applyFill="1" applyBorder="1" applyAlignment="1">
      <alignment horizontal="center" wrapText="1"/>
    </xf>
    <xf numFmtId="2" fontId="0" fillId="0" borderId="52" xfId="0" applyFont="1" applyFill="1" applyBorder="1" applyAlignment="1">
      <alignment horizontal="center" wrapText="1"/>
    </xf>
    <xf numFmtId="2" fontId="2" fillId="0" borderId="45" xfId="0" applyFont="1" applyFill="1" applyBorder="1" applyAlignment="1">
      <alignment horizontal="center" vertical="center" wrapText="1"/>
    </xf>
    <xf numFmtId="2" fontId="2" fillId="0" borderId="19" xfId="0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left"/>
    </xf>
    <xf numFmtId="1" fontId="16" fillId="0" borderId="13" xfId="0" applyNumberFormat="1" applyFont="1" applyBorder="1" applyAlignment="1">
      <alignment horizontal="left"/>
    </xf>
    <xf numFmtId="1" fontId="24" fillId="0" borderId="2" xfId="0" applyNumberFormat="1" applyFont="1" applyFill="1" applyBorder="1" applyAlignment="1">
      <alignment horizontal="left" vertical="center" wrapText="1"/>
    </xf>
    <xf numFmtId="1" fontId="24" fillId="0" borderId="13" xfId="0" applyNumberFormat="1" applyFont="1" applyFill="1" applyBorder="1" applyAlignment="1">
      <alignment horizontal="left" vertical="center" wrapText="1"/>
    </xf>
    <xf numFmtId="2" fontId="5" fillId="0" borderId="0" xfId="0" applyFont="1" applyFill="1" applyBorder="1" applyAlignment="1">
      <alignment horizontal="center"/>
    </xf>
    <xf numFmtId="2" fontId="5" fillId="0" borderId="53" xfId="0" applyFont="1" applyFill="1" applyBorder="1" applyAlignment="1">
      <alignment horizontal="center" vertical="center" wrapText="1"/>
    </xf>
    <xf numFmtId="2" fontId="5" fillId="0" borderId="54" xfId="0" applyFont="1" applyFill="1" applyBorder="1" applyAlignment="1">
      <alignment horizontal="center" vertical="center" wrapText="1"/>
    </xf>
    <xf numFmtId="2" fontId="5" fillId="0" borderId="0" xfId="0" applyFont="1" applyFill="1" applyBorder="1" applyAlignment="1">
      <alignment horizontal="left" vertical="justify" wrapText="1"/>
    </xf>
    <xf numFmtId="2" fontId="5" fillId="0" borderId="2" xfId="0" applyFont="1" applyFill="1" applyBorder="1" applyAlignment="1">
      <alignment horizontal="center" vertical="center" wrapText="1"/>
    </xf>
    <xf numFmtId="2" fontId="5" fillId="0" borderId="19" xfId="0" applyFont="1" applyFill="1" applyBorder="1" applyAlignment="1">
      <alignment horizontal="center" vertical="center" wrapText="1"/>
    </xf>
    <xf numFmtId="2" fontId="5" fillId="0" borderId="13" xfId="0" applyFont="1" applyFill="1" applyBorder="1" applyAlignment="1">
      <alignment horizontal="center" vertical="center" wrapText="1"/>
    </xf>
    <xf numFmtId="2" fontId="16" fillId="0" borderId="40" xfId="0" applyFont="1" applyFill="1" applyBorder="1" applyAlignment="1">
      <alignment horizontal="center" vertical="center" wrapText="1"/>
    </xf>
    <xf numFmtId="2" fontId="16" fillId="0" borderId="52" xfId="0" applyFont="1" applyFill="1" applyBorder="1" applyAlignment="1">
      <alignment horizontal="center" vertical="center" wrapText="1"/>
    </xf>
    <xf numFmtId="2" fontId="5" fillId="0" borderId="40" xfId="0" applyFont="1" applyFill="1" applyBorder="1" applyAlignment="1">
      <alignment horizontal="center" vertical="center" wrapText="1"/>
    </xf>
    <xf numFmtId="2" fontId="5" fillId="0" borderId="41" xfId="0" applyFont="1" applyFill="1" applyBorder="1" applyAlignment="1">
      <alignment horizontal="center" vertical="center" wrapText="1"/>
    </xf>
    <xf numFmtId="2" fontId="5" fillId="0" borderId="52" xfId="0" applyFont="1" applyFill="1" applyBorder="1" applyAlignment="1">
      <alignment horizontal="center" vertical="center" wrapText="1"/>
    </xf>
    <xf numFmtId="16" fontId="11" fillId="0" borderId="12" xfId="0" applyNumberFormat="1" applyFont="1" applyFill="1" applyBorder="1" applyAlignment="1">
      <alignment horizontal="center" vertical="center" wrapText="1"/>
    </xf>
    <xf numFmtId="16" fontId="11" fillId="0" borderId="44" xfId="0" applyNumberFormat="1" applyFont="1" applyFill="1" applyBorder="1" applyAlignment="1">
      <alignment horizontal="center" vertical="center" wrapText="1"/>
    </xf>
    <xf numFmtId="1" fontId="14" fillId="0" borderId="46" xfId="0" applyNumberFormat="1" applyFont="1" applyBorder="1" applyAlignment="1">
      <alignment horizontal="center" vertical="center" shrinkToFit="1"/>
    </xf>
    <xf numFmtId="1" fontId="14" fillId="0" borderId="51" xfId="0" applyNumberFormat="1" applyFont="1" applyBorder="1" applyAlignment="1">
      <alignment horizontal="center" vertical="center" shrinkToFit="1"/>
    </xf>
    <xf numFmtId="1" fontId="14" fillId="0" borderId="29" xfId="0" applyNumberFormat="1" applyFont="1" applyBorder="1" applyAlignment="1">
      <alignment horizontal="center" vertical="center" shrinkToFit="1"/>
    </xf>
    <xf numFmtId="2" fontId="0" fillId="0" borderId="7" xfId="0" applyFont="1" applyBorder="1" applyAlignment="1">
      <alignment horizontal="center" vertical="center" shrinkToFit="1"/>
    </xf>
    <xf numFmtId="2" fontId="0" fillId="0" borderId="38" xfId="0" applyFont="1" applyBorder="1" applyAlignment="1">
      <alignment horizontal="center" vertical="center" shrinkToFit="1"/>
    </xf>
    <xf numFmtId="2" fontId="0" fillId="0" borderId="34" xfId="0" applyFont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wrapText="1"/>
    </xf>
    <xf numFmtId="2" fontId="4" fillId="0" borderId="0" xfId="0" applyFont="1" applyFill="1" applyBorder="1" applyAlignment="1">
      <alignment horizontal="center"/>
    </xf>
    <xf numFmtId="2" fontId="0" fillId="0" borderId="55" xfId="0" applyFont="1" applyFill="1" applyBorder="1" applyAlignment="1">
      <alignment horizontal="center" vertical="center" textRotation="90" wrapText="1"/>
    </xf>
    <xf numFmtId="2" fontId="0" fillId="0" borderId="56" xfId="0" applyFont="1" applyFill="1" applyBorder="1" applyAlignment="1">
      <alignment horizontal="center" vertical="center" textRotation="90" wrapText="1"/>
    </xf>
    <xf numFmtId="1" fontId="16" fillId="0" borderId="0" xfId="0" applyNumberFormat="1" applyFont="1" applyBorder="1" applyAlignment="1">
      <alignment horizontal="center" vertical="center" shrinkToFit="1"/>
    </xf>
    <xf numFmtId="1" fontId="5" fillId="0" borderId="28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top" wrapText="1"/>
    </xf>
    <xf numFmtId="1" fontId="14" fillId="0" borderId="0" xfId="0" applyNumberFormat="1" applyFont="1" applyFill="1" applyBorder="1" applyAlignment="1">
      <alignment horizontal="left" wrapText="1" indent="1"/>
    </xf>
    <xf numFmtId="1" fontId="5" fillId="0" borderId="57" xfId="0" applyNumberFormat="1" applyFont="1" applyFill="1" applyBorder="1" applyAlignment="1">
      <alignment horizontal="left" vertical="center" wrapText="1"/>
    </xf>
    <xf numFmtId="1" fontId="5" fillId="0" borderId="58" xfId="0" applyNumberFormat="1" applyFont="1" applyFill="1" applyBorder="1" applyAlignment="1">
      <alignment horizontal="left" vertical="center" wrapText="1"/>
    </xf>
    <xf numFmtId="2" fontId="16" fillId="2" borderId="1" xfId="0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2" fontId="0" fillId="0" borderId="17" xfId="0" applyFont="1" applyFill="1" applyBorder="1" applyAlignment="1">
      <alignment horizontal="center" vertical="center" textRotation="90" wrapText="1"/>
    </xf>
    <xf numFmtId="1" fontId="10" fillId="0" borderId="46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7"/>
  <sheetViews>
    <sheetView tabSelected="1" view="pageBreakPreview" zoomScaleSheetLayoutView="100" workbookViewId="0" topLeftCell="A120">
      <selection activeCell="M128" sqref="M128"/>
    </sheetView>
  </sheetViews>
  <sheetFormatPr defaultColWidth="9.140625" defaultRowHeight="12.75"/>
  <cols>
    <col min="1" max="1" width="11.421875" style="178" customWidth="1"/>
    <col min="2" max="2" width="20.7109375" style="26" customWidth="1"/>
    <col min="3" max="3" width="16.140625" style="26" customWidth="1"/>
    <col min="4" max="4" width="6.8515625" style="177" customWidth="1"/>
    <col min="5" max="5" width="6.140625" style="177" customWidth="1"/>
    <col min="6" max="6" width="6.421875" style="177" customWidth="1"/>
    <col min="7" max="7" width="6.00390625" style="177" customWidth="1"/>
    <col min="8" max="9" width="5.421875" style="177" customWidth="1"/>
    <col min="10" max="10" width="10.57421875" style="177" customWidth="1"/>
    <col min="11" max="11" width="6.140625" style="177" customWidth="1"/>
    <col min="12" max="12" width="6.421875" style="177" customWidth="1"/>
    <col min="13" max="13" width="9.7109375" style="177" customWidth="1"/>
    <col min="14" max="14" width="9.421875" style="177" customWidth="1"/>
    <col min="15" max="15" width="13.8515625" style="177" customWidth="1"/>
    <col min="16" max="16" width="6.57421875" style="177" hidden="1" customWidth="1"/>
    <col min="17" max="16384" width="9.140625" style="177" customWidth="1"/>
  </cols>
  <sheetData>
    <row r="2" ht="1.5" customHeight="1">
      <c r="A2" s="176"/>
    </row>
    <row r="3" ht="12.75" hidden="1"/>
    <row r="5" ht="1.5" customHeight="1"/>
    <row r="6" spans="16:17" ht="24" customHeight="1" hidden="1">
      <c r="P6" s="338">
        <v>38671</v>
      </c>
      <c r="Q6" s="338"/>
    </row>
    <row r="7" spans="1:21" ht="27.75" customHeight="1">
      <c r="A7" s="247" t="s">
        <v>30</v>
      </c>
      <c r="B7" s="247"/>
      <c r="C7" s="209" t="s">
        <v>86</v>
      </c>
      <c r="D7" s="84"/>
      <c r="E7" s="84"/>
      <c r="F7" s="179"/>
      <c r="G7" s="179"/>
      <c r="H7" s="179"/>
      <c r="I7" s="179"/>
      <c r="J7" s="179"/>
      <c r="K7" s="179"/>
      <c r="L7" s="180"/>
      <c r="M7" s="180"/>
      <c r="N7" s="181"/>
      <c r="O7" s="208">
        <v>40749</v>
      </c>
      <c r="P7" s="181"/>
      <c r="Q7" s="181"/>
      <c r="R7" s="181"/>
      <c r="S7" s="181"/>
      <c r="T7" s="181"/>
      <c r="U7" s="181"/>
    </row>
    <row r="8" spans="1:21" ht="15.75">
      <c r="A8" s="24" t="s">
        <v>137</v>
      </c>
      <c r="B8" s="29"/>
      <c r="C8" s="83"/>
      <c r="D8" s="84"/>
      <c r="E8" s="84"/>
      <c r="F8" s="179"/>
      <c r="G8" s="179"/>
      <c r="H8" s="179"/>
      <c r="I8" s="179"/>
      <c r="J8" s="179"/>
      <c r="K8" s="179"/>
      <c r="L8" s="180"/>
      <c r="M8" s="180"/>
      <c r="N8" s="181"/>
      <c r="O8" s="181"/>
      <c r="P8" s="181"/>
      <c r="Q8" s="181"/>
      <c r="R8" s="181"/>
      <c r="S8" s="181"/>
      <c r="T8" s="181"/>
      <c r="U8" s="181"/>
    </row>
    <row r="9" spans="1:21" ht="26.25" customHeight="1">
      <c r="A9" s="24" t="s">
        <v>136</v>
      </c>
      <c r="B9" s="29"/>
      <c r="C9" s="85" t="s">
        <v>87</v>
      </c>
      <c r="D9" s="84"/>
      <c r="E9" s="84"/>
      <c r="F9" s="179"/>
      <c r="G9" s="93" t="s">
        <v>88</v>
      </c>
      <c r="H9" s="182"/>
      <c r="I9" s="182"/>
      <c r="J9" s="182"/>
      <c r="K9" s="182"/>
      <c r="L9" s="182"/>
      <c r="M9" s="93"/>
      <c r="N9" s="93"/>
      <c r="O9" s="93"/>
      <c r="P9" s="93"/>
      <c r="Q9" s="93"/>
      <c r="R9" s="93"/>
      <c r="S9" s="93"/>
      <c r="T9" s="93"/>
      <c r="U9" s="87"/>
    </row>
    <row r="10" spans="1:21" ht="14.25" customHeight="1">
      <c r="A10" s="23"/>
      <c r="B10" s="28"/>
      <c r="C10" s="87" t="s">
        <v>89</v>
      </c>
      <c r="D10" s="84"/>
      <c r="E10" s="84"/>
      <c r="F10" s="179"/>
      <c r="G10" s="94" t="s">
        <v>101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88"/>
    </row>
    <row r="11" spans="1:21" ht="15.75" customHeight="1">
      <c r="A11" s="24" t="s">
        <v>50</v>
      </c>
      <c r="B11" s="29"/>
      <c r="C11" s="87" t="s">
        <v>90</v>
      </c>
      <c r="D11" s="84"/>
      <c r="E11" s="84"/>
      <c r="F11" s="179"/>
      <c r="G11" s="239" t="s">
        <v>102</v>
      </c>
      <c r="H11" s="239"/>
      <c r="I11" s="239"/>
      <c r="J11" s="239"/>
      <c r="K11" s="95"/>
      <c r="L11" s="94"/>
      <c r="M11" s="94"/>
      <c r="N11" s="94"/>
      <c r="O11" s="94"/>
      <c r="P11" s="94"/>
      <c r="Q11" s="94"/>
      <c r="R11" s="94"/>
      <c r="S11" s="94"/>
      <c r="T11" s="94"/>
      <c r="U11" s="88"/>
    </row>
    <row r="12" spans="1:21" ht="26.25" customHeight="1">
      <c r="A12" s="248" t="s">
        <v>203</v>
      </c>
      <c r="B12" s="248"/>
      <c r="C12" s="87" t="s">
        <v>91</v>
      </c>
      <c r="D12" s="84"/>
      <c r="E12" s="84"/>
      <c r="F12" s="179"/>
      <c r="G12" s="238" t="s">
        <v>103</v>
      </c>
      <c r="H12" s="238"/>
      <c r="I12" s="238"/>
      <c r="J12" s="238"/>
      <c r="K12" s="95"/>
      <c r="L12" s="94"/>
      <c r="M12" s="94"/>
      <c r="N12" s="94"/>
      <c r="O12" s="94"/>
      <c r="P12" s="94"/>
      <c r="Q12" s="94"/>
      <c r="R12" s="94"/>
      <c r="S12" s="94"/>
      <c r="T12" s="94"/>
      <c r="U12" s="88"/>
    </row>
    <row r="13" spans="1:21" ht="24.75" customHeight="1">
      <c r="A13" s="249" t="s">
        <v>183</v>
      </c>
      <c r="B13" s="249"/>
      <c r="C13" s="87" t="s">
        <v>92</v>
      </c>
      <c r="D13" s="84"/>
      <c r="E13" s="84"/>
      <c r="F13" s="179"/>
      <c r="G13" s="96" t="s">
        <v>195</v>
      </c>
      <c r="H13" s="96"/>
      <c r="I13" s="96"/>
      <c r="J13" s="96"/>
      <c r="K13" s="97"/>
      <c r="L13" s="94"/>
      <c r="M13" s="94"/>
      <c r="N13" s="94"/>
      <c r="O13" s="94"/>
      <c r="P13" s="94"/>
      <c r="Q13" s="94"/>
      <c r="R13" s="94"/>
      <c r="S13" s="94"/>
      <c r="T13" s="94"/>
      <c r="U13" s="88"/>
    </row>
    <row r="14" spans="1:21" s="183" customFormat="1" ht="15.75">
      <c r="A14" s="22"/>
      <c r="B14" s="27"/>
      <c r="C14" s="87" t="s">
        <v>93</v>
      </c>
      <c r="D14" s="84"/>
      <c r="E14" s="84"/>
      <c r="F14" s="179"/>
      <c r="G14" s="98">
        <v>180</v>
      </c>
      <c r="H14" s="98"/>
      <c r="I14" s="95"/>
      <c r="J14" s="95"/>
      <c r="K14" s="95"/>
      <c r="L14" s="180"/>
      <c r="M14" s="99"/>
      <c r="N14" s="100"/>
      <c r="O14" s="100"/>
      <c r="P14" s="100"/>
      <c r="Q14" s="100"/>
      <c r="R14" s="100"/>
      <c r="S14" s="100"/>
      <c r="T14" s="17"/>
      <c r="U14" s="89"/>
    </row>
    <row r="15" spans="1:21" s="183" customFormat="1" ht="15.75" customHeight="1">
      <c r="A15" s="25"/>
      <c r="B15" s="29"/>
      <c r="C15" s="87" t="s">
        <v>94</v>
      </c>
      <c r="D15" s="84"/>
      <c r="E15" s="84"/>
      <c r="F15" s="179"/>
      <c r="G15" s="221" t="s">
        <v>100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89"/>
    </row>
    <row r="16" spans="1:21" ht="26.25" customHeight="1">
      <c r="A16" s="25"/>
      <c r="B16" s="29"/>
      <c r="C16" s="87" t="s">
        <v>95</v>
      </c>
      <c r="D16" s="84"/>
      <c r="E16" s="84"/>
      <c r="F16" s="179"/>
      <c r="G16" s="220" t="s">
        <v>202</v>
      </c>
      <c r="H16" s="220"/>
      <c r="I16" s="220"/>
      <c r="J16" s="220"/>
      <c r="K16" s="220"/>
      <c r="L16" s="220"/>
      <c r="M16" s="220"/>
      <c r="N16" s="220"/>
      <c r="O16" s="101"/>
      <c r="P16" s="101"/>
      <c r="Q16" s="101"/>
      <c r="R16" s="101"/>
      <c r="S16" s="101"/>
      <c r="T16" s="101"/>
      <c r="U16" s="90"/>
    </row>
    <row r="17" spans="1:21" s="183" customFormat="1" ht="15.75">
      <c r="A17" s="25"/>
      <c r="B17" s="29"/>
      <c r="C17" s="87" t="s">
        <v>96</v>
      </c>
      <c r="D17" s="84"/>
      <c r="E17" s="84"/>
      <c r="F17" s="179"/>
      <c r="G17" s="102" t="s">
        <v>99</v>
      </c>
      <c r="H17" s="180"/>
      <c r="I17" s="95"/>
      <c r="J17" s="95"/>
      <c r="K17" s="95"/>
      <c r="L17" s="86"/>
      <c r="M17" s="102"/>
      <c r="N17" s="86"/>
      <c r="O17" s="86"/>
      <c r="P17" s="184"/>
      <c r="Q17" s="86"/>
      <c r="R17" s="86"/>
      <c r="S17" s="86"/>
      <c r="T17" s="86"/>
      <c r="U17" s="91"/>
    </row>
    <row r="18" spans="1:21" s="183" customFormat="1" ht="15" customHeight="1">
      <c r="A18" s="25"/>
      <c r="B18" s="29"/>
      <c r="C18" s="87" t="s">
        <v>97</v>
      </c>
      <c r="D18" s="179"/>
      <c r="E18" s="179"/>
      <c r="F18" s="179"/>
      <c r="G18" s="215" t="s">
        <v>98</v>
      </c>
      <c r="H18" s="215"/>
      <c r="I18" s="215"/>
      <c r="J18" s="95"/>
      <c r="K18" s="95"/>
      <c r="L18" s="86"/>
      <c r="M18" s="95"/>
      <c r="N18" s="86"/>
      <c r="O18" s="86"/>
      <c r="P18" s="184"/>
      <c r="Q18" s="86"/>
      <c r="R18" s="86"/>
      <c r="S18" s="86"/>
      <c r="T18" s="86"/>
      <c r="U18" s="91"/>
    </row>
    <row r="19" spans="1:21" s="187" customFormat="1" ht="15.75" customHeight="1">
      <c r="A19" s="25"/>
      <c r="B19" s="30"/>
      <c r="C19" s="185"/>
      <c r="D19" s="185"/>
      <c r="E19" s="185"/>
      <c r="F19" s="185"/>
      <c r="G19" s="214"/>
      <c r="H19" s="214"/>
      <c r="I19" s="214"/>
      <c r="J19" s="214"/>
      <c r="K19" s="214"/>
      <c r="L19" s="214"/>
      <c r="M19" s="214"/>
      <c r="N19" s="214"/>
      <c r="O19" s="186"/>
      <c r="P19" s="186"/>
      <c r="Q19" s="186"/>
      <c r="R19" s="186"/>
      <c r="S19" s="186"/>
      <c r="T19" s="186"/>
      <c r="U19" s="92"/>
    </row>
    <row r="20" spans="1:21" s="187" customFormat="1" ht="12.75">
      <c r="A20" s="13"/>
      <c r="B20" s="31"/>
      <c r="C20" s="180"/>
      <c r="D20" s="86"/>
      <c r="E20" s="86"/>
      <c r="F20" s="86"/>
      <c r="G20" s="214"/>
      <c r="H20" s="214"/>
      <c r="I20" s="214"/>
      <c r="J20" s="214"/>
      <c r="K20" s="214"/>
      <c r="L20" s="214"/>
      <c r="M20" s="214"/>
      <c r="N20" s="214"/>
      <c r="O20" s="186"/>
      <c r="P20" s="186"/>
      <c r="Q20" s="186"/>
      <c r="R20" s="186"/>
      <c r="S20" s="186"/>
      <c r="T20" s="186"/>
      <c r="U20" s="92"/>
    </row>
    <row r="21" spans="1:14" s="183" customFormat="1" ht="12.75">
      <c r="A21" s="13"/>
      <c r="B21" s="31"/>
      <c r="C21" s="32"/>
      <c r="D21" s="8"/>
      <c r="E21" s="8"/>
      <c r="F21" s="8"/>
      <c r="G21" s="8"/>
      <c r="H21" s="8"/>
      <c r="I21" s="339"/>
      <c r="J21" s="339"/>
      <c r="K21" s="339"/>
      <c r="L21" s="339"/>
      <c r="M21" s="339"/>
      <c r="N21" s="339"/>
    </row>
    <row r="22" spans="1:16" s="183" customFormat="1" ht="13.5" customHeight="1" thickBot="1">
      <c r="A22" s="318" t="s">
        <v>35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N22" s="13"/>
      <c r="O22" s="12"/>
      <c r="P22" s="14"/>
    </row>
    <row r="23" spans="1:16" s="183" customFormat="1" ht="20.25" customHeight="1" thickTop="1">
      <c r="A23" s="319" t="s">
        <v>36</v>
      </c>
      <c r="B23" s="325" t="s">
        <v>37</v>
      </c>
      <c r="C23" s="326"/>
      <c r="D23" s="327" t="s">
        <v>38</v>
      </c>
      <c r="E23" s="328"/>
      <c r="F23" s="328"/>
      <c r="G23" s="328"/>
      <c r="H23" s="328"/>
      <c r="I23" s="329"/>
      <c r="J23" s="216" t="s">
        <v>48</v>
      </c>
      <c r="K23" s="258" t="s">
        <v>39</v>
      </c>
      <c r="L23" s="259"/>
      <c r="M23" s="259"/>
      <c r="N23" s="260"/>
      <c r="O23" s="12"/>
      <c r="P23" s="14"/>
    </row>
    <row r="24" spans="1:16" s="183" customFormat="1" ht="24.75" customHeight="1">
      <c r="A24" s="320"/>
      <c r="B24" s="33" t="s">
        <v>40</v>
      </c>
      <c r="C24" s="34" t="s">
        <v>41</v>
      </c>
      <c r="D24" s="322" t="s">
        <v>40</v>
      </c>
      <c r="E24" s="323"/>
      <c r="F24" s="324"/>
      <c r="G24" s="322" t="s">
        <v>41</v>
      </c>
      <c r="H24" s="323"/>
      <c r="I24" s="324"/>
      <c r="J24" s="211"/>
      <c r="K24" s="241" t="s">
        <v>46</v>
      </c>
      <c r="L24" s="242"/>
      <c r="M24" s="21" t="s">
        <v>49</v>
      </c>
      <c r="N24" s="79" t="s">
        <v>47</v>
      </c>
      <c r="O24" s="12"/>
      <c r="P24" s="14"/>
    </row>
    <row r="25" spans="1:16" s="183" customFormat="1" ht="39" customHeight="1">
      <c r="A25" s="74" t="s">
        <v>42</v>
      </c>
      <c r="B25" s="73" t="s">
        <v>80</v>
      </c>
      <c r="C25" s="73" t="s">
        <v>80</v>
      </c>
      <c r="D25" s="243" t="s">
        <v>81</v>
      </c>
      <c r="E25" s="244"/>
      <c r="F25" s="245"/>
      <c r="G25" s="243" t="s">
        <v>81</v>
      </c>
      <c r="H25" s="244"/>
      <c r="I25" s="245"/>
      <c r="J25" s="40"/>
      <c r="K25" s="212" t="s">
        <v>84</v>
      </c>
      <c r="L25" s="213"/>
      <c r="M25" s="222" t="s">
        <v>85</v>
      </c>
      <c r="N25" s="78" t="s">
        <v>104</v>
      </c>
      <c r="O25" s="12"/>
      <c r="P25" s="14"/>
    </row>
    <row r="26" spans="1:16" s="183" customFormat="1" ht="36.75" customHeight="1">
      <c r="A26" s="75" t="s">
        <v>43</v>
      </c>
      <c r="B26" s="73" t="s">
        <v>80</v>
      </c>
      <c r="C26" s="73" t="s">
        <v>80</v>
      </c>
      <c r="D26" s="243" t="s">
        <v>82</v>
      </c>
      <c r="E26" s="244"/>
      <c r="F26" s="245"/>
      <c r="G26" s="243" t="s">
        <v>81</v>
      </c>
      <c r="H26" s="244"/>
      <c r="I26" s="245"/>
      <c r="J26" s="41" t="s">
        <v>83</v>
      </c>
      <c r="K26" s="212" t="s">
        <v>84</v>
      </c>
      <c r="L26" s="213"/>
      <c r="M26" s="223"/>
      <c r="N26" s="78" t="s">
        <v>105</v>
      </c>
      <c r="O26" s="12"/>
      <c r="P26" s="14"/>
    </row>
    <row r="27" spans="1:16" s="183" customFormat="1" ht="60.75" customHeight="1" thickBot="1">
      <c r="A27" s="76" t="s">
        <v>44</v>
      </c>
      <c r="B27" s="80" t="s">
        <v>80</v>
      </c>
      <c r="C27" s="106" t="s">
        <v>119</v>
      </c>
      <c r="D27" s="262" t="s">
        <v>82</v>
      </c>
      <c r="E27" s="263"/>
      <c r="F27" s="264"/>
      <c r="G27" s="262" t="s">
        <v>106</v>
      </c>
      <c r="H27" s="263"/>
      <c r="I27" s="264"/>
      <c r="J27" s="77" t="s">
        <v>83</v>
      </c>
      <c r="K27" s="330" t="s">
        <v>84</v>
      </c>
      <c r="L27" s="331"/>
      <c r="M27" s="217"/>
      <c r="N27" s="9"/>
      <c r="O27" s="12"/>
      <c r="P27" s="14"/>
    </row>
    <row r="28" spans="1:16" s="183" customFormat="1" ht="15" customHeight="1" thickTop="1">
      <c r="A28" s="8"/>
      <c r="B28" s="32"/>
      <c r="C28" s="32"/>
      <c r="D28" s="8"/>
      <c r="E28" s="8"/>
      <c r="F28" s="8"/>
      <c r="G28" s="8"/>
      <c r="H28" s="6"/>
      <c r="I28" s="6"/>
      <c r="J28" s="13"/>
      <c r="K28" s="13"/>
      <c r="N28" s="13"/>
      <c r="O28" s="12"/>
      <c r="P28" s="14"/>
    </row>
    <row r="29" spans="1:16" s="183" customFormat="1" ht="12.75" customHeight="1">
      <c r="A29" s="321" t="s">
        <v>107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10"/>
      <c r="O29" s="12"/>
      <c r="P29" s="14"/>
    </row>
    <row r="30" spans="1:16" s="188" customFormat="1" ht="15" customHeight="1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13"/>
      <c r="O30" s="13"/>
      <c r="P30" s="103"/>
    </row>
    <row r="31" spans="1:16" s="183" customFormat="1" ht="15" customHeight="1" thickBot="1">
      <c r="A31" s="13"/>
      <c r="B31" s="35"/>
      <c r="C31" s="3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4" s="105" customFormat="1" ht="13.5" customHeight="1" thickTop="1">
      <c r="A32" s="289" t="s">
        <v>3</v>
      </c>
      <c r="B32" s="291" t="s">
        <v>22</v>
      </c>
      <c r="C32" s="291"/>
      <c r="D32" s="285" t="s">
        <v>31</v>
      </c>
      <c r="E32" s="308" t="s">
        <v>31</v>
      </c>
      <c r="F32" s="310"/>
      <c r="G32" s="308" t="s">
        <v>21</v>
      </c>
      <c r="H32" s="309"/>
      <c r="I32" s="310"/>
      <c r="J32" s="308" t="s">
        <v>4</v>
      </c>
      <c r="K32" s="309"/>
      <c r="L32" s="309"/>
      <c r="M32" s="310"/>
      <c r="N32" s="340" t="s">
        <v>28</v>
      </c>
    </row>
    <row r="33" spans="1:14" s="4" customFormat="1" ht="47.25" customHeight="1">
      <c r="A33" s="290"/>
      <c r="B33" s="292"/>
      <c r="C33" s="292"/>
      <c r="D33" s="286"/>
      <c r="E33" s="189" t="s">
        <v>32</v>
      </c>
      <c r="F33" s="190" t="s">
        <v>33</v>
      </c>
      <c r="G33" s="2" t="s">
        <v>11</v>
      </c>
      <c r="H33" s="2" t="s">
        <v>12</v>
      </c>
      <c r="I33" s="3" t="s">
        <v>13</v>
      </c>
      <c r="J33" s="2" t="s">
        <v>75</v>
      </c>
      <c r="K33" s="2" t="s">
        <v>24</v>
      </c>
      <c r="L33" s="1" t="s">
        <v>25</v>
      </c>
      <c r="M33" s="5" t="s">
        <v>26</v>
      </c>
      <c r="N33" s="341"/>
    </row>
    <row r="34" spans="1:14" s="183" customFormat="1" ht="14.25" customHeight="1">
      <c r="A34" s="311" t="s">
        <v>15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3"/>
    </row>
    <row r="35" spans="1:14" s="183" customFormat="1" ht="14.25" customHeight="1">
      <c r="A35" s="42" t="s">
        <v>0</v>
      </c>
      <c r="B35" s="314" t="s">
        <v>141</v>
      </c>
      <c r="C35" s="315"/>
      <c r="D35" s="43">
        <f aca="true" t="shared" si="0" ref="D35:D43">SUM(E35+F35)</f>
        <v>210</v>
      </c>
      <c r="E35" s="44">
        <f>(G35+H35+I35)*15</f>
        <v>105</v>
      </c>
      <c r="F35" s="44">
        <f>E35</f>
        <v>105</v>
      </c>
      <c r="G35" s="44">
        <v>4</v>
      </c>
      <c r="H35" s="44">
        <v>2</v>
      </c>
      <c r="I35" s="44">
        <v>1</v>
      </c>
      <c r="J35" s="44" t="s">
        <v>23</v>
      </c>
      <c r="K35" s="44" t="s">
        <v>24</v>
      </c>
      <c r="L35" s="44"/>
      <c r="M35" s="44"/>
      <c r="N35" s="45">
        <v>7</v>
      </c>
    </row>
    <row r="36" spans="1:14" s="183" customFormat="1" ht="14.25" customHeight="1">
      <c r="A36" s="42" t="s">
        <v>1</v>
      </c>
      <c r="B36" s="275" t="s">
        <v>9</v>
      </c>
      <c r="C36" s="275"/>
      <c r="D36" s="43">
        <f t="shared" si="0"/>
        <v>150</v>
      </c>
      <c r="E36" s="44">
        <v>75</v>
      </c>
      <c r="F36" s="44">
        <v>75</v>
      </c>
      <c r="G36" s="44">
        <v>2</v>
      </c>
      <c r="H36" s="44">
        <v>1</v>
      </c>
      <c r="I36" s="44">
        <v>2</v>
      </c>
      <c r="J36" s="44" t="s">
        <v>23</v>
      </c>
      <c r="K36" s="44"/>
      <c r="L36" s="44"/>
      <c r="M36" s="44"/>
      <c r="N36" s="45">
        <v>5</v>
      </c>
    </row>
    <row r="37" spans="1:14" s="183" customFormat="1" ht="14.25" customHeight="1">
      <c r="A37" s="161" t="s">
        <v>20</v>
      </c>
      <c r="B37" s="219" t="s">
        <v>142</v>
      </c>
      <c r="C37" s="219"/>
      <c r="D37" s="43">
        <f t="shared" si="0"/>
        <v>90</v>
      </c>
      <c r="E37" s="44">
        <v>45</v>
      </c>
      <c r="F37" s="44">
        <v>45</v>
      </c>
      <c r="G37" s="44">
        <v>1</v>
      </c>
      <c r="H37" s="44"/>
      <c r="I37" s="210">
        <v>2</v>
      </c>
      <c r="J37" s="44" t="s">
        <v>23</v>
      </c>
      <c r="K37" s="44"/>
      <c r="L37" s="44"/>
      <c r="M37" s="44"/>
      <c r="N37" s="45">
        <v>3</v>
      </c>
    </row>
    <row r="38" spans="1:14" s="183" customFormat="1" ht="14.25" customHeight="1">
      <c r="A38" s="161" t="s">
        <v>2</v>
      </c>
      <c r="B38" s="219" t="s">
        <v>182</v>
      </c>
      <c r="C38" s="219"/>
      <c r="D38" s="43">
        <f t="shared" si="0"/>
        <v>90</v>
      </c>
      <c r="E38" s="44">
        <v>45</v>
      </c>
      <c r="F38" s="44">
        <v>45</v>
      </c>
      <c r="G38" s="44">
        <v>1</v>
      </c>
      <c r="H38" s="44">
        <v>1</v>
      </c>
      <c r="I38" s="44">
        <v>1</v>
      </c>
      <c r="J38" s="44" t="s">
        <v>23</v>
      </c>
      <c r="K38" s="44"/>
      <c r="L38" s="44"/>
      <c r="M38" s="44"/>
      <c r="N38" s="45">
        <v>3</v>
      </c>
    </row>
    <row r="39" spans="1:14" s="183" customFormat="1" ht="12.75" customHeight="1">
      <c r="A39" s="162" t="s">
        <v>143</v>
      </c>
      <c r="B39" s="272" t="s">
        <v>123</v>
      </c>
      <c r="C39" s="272"/>
      <c r="D39" s="43">
        <f t="shared" si="0"/>
        <v>60</v>
      </c>
      <c r="E39" s="44">
        <v>30</v>
      </c>
      <c r="F39" s="44">
        <f>E39</f>
        <v>30</v>
      </c>
      <c r="G39" s="46"/>
      <c r="H39" s="46">
        <v>2</v>
      </c>
      <c r="I39" s="46"/>
      <c r="J39" s="47" t="s">
        <v>79</v>
      </c>
      <c r="K39" s="46"/>
      <c r="L39" s="46"/>
      <c r="M39" s="46"/>
      <c r="N39" s="48"/>
    </row>
    <row r="40" spans="1:14" s="183" customFormat="1" ht="12.75" customHeight="1">
      <c r="A40" s="161" t="s">
        <v>144</v>
      </c>
      <c r="B40" s="272" t="s">
        <v>145</v>
      </c>
      <c r="C40" s="272"/>
      <c r="D40" s="43">
        <f t="shared" si="0"/>
        <v>120</v>
      </c>
      <c r="E40" s="44">
        <v>60</v>
      </c>
      <c r="F40" s="44">
        <v>60</v>
      </c>
      <c r="G40" s="46">
        <v>2</v>
      </c>
      <c r="H40" s="46"/>
      <c r="I40" s="46">
        <v>2</v>
      </c>
      <c r="J40" s="47" t="s">
        <v>23</v>
      </c>
      <c r="K40" s="46"/>
      <c r="L40" s="46"/>
      <c r="M40" s="46"/>
      <c r="N40" s="48">
        <v>4</v>
      </c>
    </row>
    <row r="41" spans="1:14" s="183" customFormat="1" ht="12.75" customHeight="1">
      <c r="A41" s="162" t="s">
        <v>146</v>
      </c>
      <c r="B41" s="272" t="s">
        <v>7</v>
      </c>
      <c r="C41" s="272"/>
      <c r="D41" s="43">
        <f t="shared" si="0"/>
        <v>120</v>
      </c>
      <c r="E41" s="44">
        <f>(G41+H41+I41)*15</f>
        <v>60</v>
      </c>
      <c r="F41" s="44">
        <f>E41</f>
        <v>60</v>
      </c>
      <c r="G41" s="46">
        <v>2</v>
      </c>
      <c r="H41" s="46">
        <v>2</v>
      </c>
      <c r="I41" s="46"/>
      <c r="J41" s="47" t="s">
        <v>23</v>
      </c>
      <c r="K41" s="46"/>
      <c r="L41" s="46"/>
      <c r="M41" s="46"/>
      <c r="N41" s="48">
        <v>4</v>
      </c>
    </row>
    <row r="42" spans="1:14" s="183" customFormat="1" ht="12.75" customHeight="1">
      <c r="A42" s="162" t="s">
        <v>147</v>
      </c>
      <c r="B42" s="272" t="s">
        <v>148</v>
      </c>
      <c r="C42" s="272"/>
      <c r="D42" s="43">
        <f t="shared" si="0"/>
        <v>120</v>
      </c>
      <c r="E42" s="44">
        <v>60</v>
      </c>
      <c r="F42" s="44">
        <v>60</v>
      </c>
      <c r="G42" s="46"/>
      <c r="H42" s="46">
        <v>4</v>
      </c>
      <c r="I42" s="46"/>
      <c r="J42" s="47" t="s">
        <v>23</v>
      </c>
      <c r="K42" s="46"/>
      <c r="L42" s="46"/>
      <c r="M42" s="46"/>
      <c r="N42" s="48">
        <v>4</v>
      </c>
    </row>
    <row r="43" spans="1:14" s="183" customFormat="1" ht="12.75" customHeight="1">
      <c r="A43" s="49"/>
      <c r="B43" s="218" t="s">
        <v>76</v>
      </c>
      <c r="C43" s="218"/>
      <c r="D43" s="43">
        <f t="shared" si="0"/>
        <v>60</v>
      </c>
      <c r="E43" s="44">
        <f>(G43+H43+I43)*15</f>
        <v>30</v>
      </c>
      <c r="F43" s="44">
        <f>E43</f>
        <v>30</v>
      </c>
      <c r="G43" s="46"/>
      <c r="H43" s="46">
        <v>2</v>
      </c>
      <c r="I43" s="46"/>
      <c r="J43" s="47" t="s">
        <v>79</v>
      </c>
      <c r="K43" s="46"/>
      <c r="L43" s="46"/>
      <c r="M43" s="46"/>
      <c r="N43" s="48"/>
    </row>
    <row r="44" spans="1:14" s="16" customFormat="1" ht="12.75" customHeight="1">
      <c r="A44" s="50"/>
      <c r="B44" s="316" t="s">
        <v>14</v>
      </c>
      <c r="C44" s="317"/>
      <c r="D44" s="117">
        <f>SUM(D35:D42)</f>
        <v>960</v>
      </c>
      <c r="E44" s="117">
        <f aca="true" t="shared" si="1" ref="E44:N44">SUM(E35:E42)</f>
        <v>480</v>
      </c>
      <c r="F44" s="117">
        <f t="shared" si="1"/>
        <v>480</v>
      </c>
      <c r="G44" s="117">
        <f t="shared" si="1"/>
        <v>12</v>
      </c>
      <c r="H44" s="117">
        <f>SUM(H35:H43)</f>
        <v>14</v>
      </c>
      <c r="I44" s="117">
        <f t="shared" si="1"/>
        <v>8</v>
      </c>
      <c r="J44" s="117">
        <v>7</v>
      </c>
      <c r="K44" s="117"/>
      <c r="L44" s="117"/>
      <c r="M44" s="117"/>
      <c r="N44" s="117">
        <f t="shared" si="1"/>
        <v>30</v>
      </c>
    </row>
    <row r="45" spans="1:14" s="183" customFormat="1" ht="18" customHeight="1">
      <c r="A45" s="299" t="s">
        <v>16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1"/>
    </row>
    <row r="46" spans="1:14" s="183" customFormat="1" ht="14.25" customHeight="1">
      <c r="A46" s="161" t="s">
        <v>5</v>
      </c>
      <c r="B46" s="219" t="s">
        <v>149</v>
      </c>
      <c r="C46" s="219"/>
      <c r="D46" s="43">
        <f>SUM(E46+F46)</f>
        <v>180</v>
      </c>
      <c r="E46" s="46">
        <f>(G46+H46+I46)*15</f>
        <v>90</v>
      </c>
      <c r="F46" s="46">
        <f>E46</f>
        <v>90</v>
      </c>
      <c r="G46" s="51">
        <v>2</v>
      </c>
      <c r="H46" s="51">
        <v>2</v>
      </c>
      <c r="I46" s="51">
        <v>2</v>
      </c>
      <c r="J46" s="51" t="s">
        <v>23</v>
      </c>
      <c r="K46" s="51"/>
      <c r="L46" s="52"/>
      <c r="M46" s="46"/>
      <c r="N46" s="53">
        <v>6</v>
      </c>
    </row>
    <row r="47" spans="1:14" s="183" customFormat="1" ht="14.25" customHeight="1">
      <c r="A47" s="161" t="s">
        <v>6</v>
      </c>
      <c r="B47" s="219" t="s">
        <v>10</v>
      </c>
      <c r="C47" s="219"/>
      <c r="D47" s="43">
        <f aca="true" t="shared" si="2" ref="D47:D53">SUM(E47+F47)</f>
        <v>180</v>
      </c>
      <c r="E47" s="46">
        <v>90</v>
      </c>
      <c r="F47" s="46">
        <v>90</v>
      </c>
      <c r="G47" s="51">
        <v>2</v>
      </c>
      <c r="H47" s="51">
        <v>2</v>
      </c>
      <c r="I47" s="51">
        <v>2</v>
      </c>
      <c r="J47" s="51" t="s">
        <v>23</v>
      </c>
      <c r="K47" s="51"/>
      <c r="L47" s="52">
        <v>1</v>
      </c>
      <c r="M47" s="51"/>
      <c r="N47" s="54">
        <v>6</v>
      </c>
    </row>
    <row r="48" spans="1:14" s="183" customFormat="1" ht="14.25" customHeight="1">
      <c r="A48" s="161" t="s">
        <v>150</v>
      </c>
      <c r="B48" s="219" t="s">
        <v>151</v>
      </c>
      <c r="C48" s="219"/>
      <c r="D48" s="43">
        <f t="shared" si="2"/>
        <v>150</v>
      </c>
      <c r="E48" s="46">
        <v>75</v>
      </c>
      <c r="F48" s="46">
        <v>75</v>
      </c>
      <c r="G48" s="51">
        <v>2</v>
      </c>
      <c r="H48" s="51">
        <v>1</v>
      </c>
      <c r="I48" s="51">
        <v>2</v>
      </c>
      <c r="J48" s="51" t="s">
        <v>23</v>
      </c>
      <c r="K48" s="51"/>
      <c r="L48" s="52"/>
      <c r="M48" s="52"/>
      <c r="N48" s="45">
        <v>5</v>
      </c>
    </row>
    <row r="49" spans="1:14" s="183" customFormat="1" ht="14.25" customHeight="1">
      <c r="A49" s="163" t="s">
        <v>196</v>
      </c>
      <c r="B49" s="219" t="s">
        <v>201</v>
      </c>
      <c r="C49" s="219"/>
      <c r="D49" s="43">
        <f t="shared" si="2"/>
        <v>120</v>
      </c>
      <c r="E49" s="46">
        <v>60</v>
      </c>
      <c r="F49" s="46">
        <v>60</v>
      </c>
      <c r="G49" s="51">
        <v>2</v>
      </c>
      <c r="H49" s="51">
        <v>2</v>
      </c>
      <c r="I49" s="51"/>
      <c r="J49" s="51" t="s">
        <v>23</v>
      </c>
      <c r="K49" s="51"/>
      <c r="L49" s="52"/>
      <c r="M49" s="52"/>
      <c r="N49" s="45">
        <v>4</v>
      </c>
    </row>
    <row r="50" spans="1:14" s="183" customFormat="1" ht="12.75" customHeight="1">
      <c r="A50" s="162" t="s">
        <v>152</v>
      </c>
      <c r="B50" s="272" t="s">
        <v>153</v>
      </c>
      <c r="C50" s="272"/>
      <c r="D50" s="43">
        <f t="shared" si="2"/>
        <v>120</v>
      </c>
      <c r="E50" s="46">
        <v>60</v>
      </c>
      <c r="F50" s="46">
        <v>60</v>
      </c>
      <c r="G50" s="46"/>
      <c r="H50" s="46">
        <v>4</v>
      </c>
      <c r="I50" s="46"/>
      <c r="J50" s="47" t="s">
        <v>23</v>
      </c>
      <c r="K50" s="51"/>
      <c r="L50" s="51"/>
      <c r="M50" s="51"/>
      <c r="N50" s="55">
        <v>4</v>
      </c>
    </row>
    <row r="51" spans="1:14" s="183" customFormat="1" ht="12.75" customHeight="1">
      <c r="A51" s="162" t="s">
        <v>154</v>
      </c>
      <c r="B51" s="272" t="s">
        <v>155</v>
      </c>
      <c r="C51" s="272"/>
      <c r="D51" s="43">
        <f t="shared" si="2"/>
        <v>60</v>
      </c>
      <c r="E51" s="46">
        <f>(G51+H51+I51)*15</f>
        <v>30</v>
      </c>
      <c r="F51" s="46">
        <f>E51</f>
        <v>30</v>
      </c>
      <c r="G51" s="46"/>
      <c r="H51" s="46">
        <v>2</v>
      </c>
      <c r="I51" s="46"/>
      <c r="J51" s="47" t="s">
        <v>79</v>
      </c>
      <c r="K51" s="51"/>
      <c r="L51" s="52"/>
      <c r="M51" s="52"/>
      <c r="N51" s="48"/>
    </row>
    <row r="52" spans="1:14" s="183" customFormat="1" ht="12.75" customHeight="1">
      <c r="A52" s="163" t="s">
        <v>156</v>
      </c>
      <c r="B52" s="219" t="s">
        <v>157</v>
      </c>
      <c r="C52" s="219"/>
      <c r="D52" s="43">
        <f t="shared" si="2"/>
        <v>150</v>
      </c>
      <c r="E52" s="46">
        <v>75</v>
      </c>
      <c r="F52" s="46">
        <v>75</v>
      </c>
      <c r="G52" s="46">
        <v>3</v>
      </c>
      <c r="H52" s="46">
        <v>1</v>
      </c>
      <c r="I52" s="46">
        <v>1</v>
      </c>
      <c r="J52" s="47" t="s">
        <v>23</v>
      </c>
      <c r="K52" s="51"/>
      <c r="L52" s="52"/>
      <c r="M52" s="52"/>
      <c r="N52" s="48">
        <v>5</v>
      </c>
    </row>
    <row r="53" spans="1:14" s="183" customFormat="1" ht="12.75" customHeight="1">
      <c r="A53" s="56"/>
      <c r="B53" s="266" t="s">
        <v>27</v>
      </c>
      <c r="C53" s="266"/>
      <c r="D53" s="43">
        <f t="shared" si="2"/>
        <v>60</v>
      </c>
      <c r="E53" s="46">
        <f>(G53+H53+I53)*15</f>
        <v>30</v>
      </c>
      <c r="F53" s="46">
        <f>E53</f>
        <v>30</v>
      </c>
      <c r="G53" s="46"/>
      <c r="H53" s="46">
        <v>2</v>
      </c>
      <c r="I53" s="46"/>
      <c r="J53" s="47" t="s">
        <v>23</v>
      </c>
      <c r="K53" s="46"/>
      <c r="L53" s="46"/>
      <c r="M53" s="46"/>
      <c r="N53" s="57"/>
    </row>
    <row r="54" spans="1:14" s="16" customFormat="1" ht="12.75" customHeight="1" thickBot="1">
      <c r="A54" s="50"/>
      <c r="B54" s="240" t="s">
        <v>14</v>
      </c>
      <c r="C54" s="240"/>
      <c r="D54" s="115">
        <f>SUM(D46:D52)</f>
        <v>960</v>
      </c>
      <c r="E54" s="115">
        <f aca="true" t="shared" si="3" ref="E54:N54">SUM(E46:E52)</f>
        <v>480</v>
      </c>
      <c r="F54" s="115">
        <f t="shared" si="3"/>
        <v>480</v>
      </c>
      <c r="G54" s="115">
        <f t="shared" si="3"/>
        <v>11</v>
      </c>
      <c r="H54" s="115">
        <f>SUM(H46:H53)</f>
        <v>16</v>
      </c>
      <c r="I54" s="115">
        <f t="shared" si="3"/>
        <v>7</v>
      </c>
      <c r="J54" s="115">
        <v>7</v>
      </c>
      <c r="K54" s="115"/>
      <c r="L54" s="115">
        <f t="shared" si="3"/>
        <v>1</v>
      </c>
      <c r="M54" s="115"/>
      <c r="N54" s="115">
        <f t="shared" si="3"/>
        <v>30</v>
      </c>
    </row>
    <row r="55" spans="1:23" s="110" customFormat="1" ht="12.75" customHeight="1" thickBot="1">
      <c r="A55" s="121"/>
      <c r="B55" s="267" t="s">
        <v>108</v>
      </c>
      <c r="C55" s="268"/>
      <c r="D55" s="108">
        <f>SUM(D44+D54)</f>
        <v>1920</v>
      </c>
      <c r="E55" s="108">
        <f>SUM(E44+E54)</f>
        <v>960</v>
      </c>
      <c r="F55" s="108">
        <f>SUM(F44+F54)</f>
        <v>960</v>
      </c>
      <c r="G55" s="108"/>
      <c r="H55" s="108"/>
      <c r="I55" s="108"/>
      <c r="J55" s="108">
        <f>SUM(J44+J54)</f>
        <v>14</v>
      </c>
      <c r="K55" s="108">
        <v>1</v>
      </c>
      <c r="L55" s="108">
        <f>SUM(L44+L54)</f>
        <v>1</v>
      </c>
      <c r="M55" s="109"/>
      <c r="N55" s="120">
        <f>SUM(N44+N54)</f>
        <v>60</v>
      </c>
      <c r="O55" s="16"/>
      <c r="P55" s="16"/>
      <c r="Q55" s="16"/>
      <c r="R55" s="16"/>
      <c r="S55" s="16"/>
      <c r="T55" s="16"/>
      <c r="U55" s="16"/>
      <c r="V55" s="16"/>
      <c r="W55" s="16"/>
    </row>
    <row r="56" spans="1:17" s="183" customFormat="1" ht="19.5" customHeight="1" thickBot="1">
      <c r="A56" s="250" t="s">
        <v>17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2"/>
      <c r="P56" s="109"/>
      <c r="Q56" s="109"/>
    </row>
    <row r="57" spans="1:14" s="183" customFormat="1" ht="14.25" customHeight="1">
      <c r="A57" s="161" t="s">
        <v>158</v>
      </c>
      <c r="B57" s="219" t="s">
        <v>55</v>
      </c>
      <c r="C57" s="219"/>
      <c r="D57" s="43">
        <f aca="true" t="shared" si="4" ref="D57:D63">SUM(E57+F57)</f>
        <v>90</v>
      </c>
      <c r="E57" s="46">
        <v>45</v>
      </c>
      <c r="F57" s="46">
        <v>45</v>
      </c>
      <c r="G57" s="51">
        <v>2</v>
      </c>
      <c r="H57" s="51">
        <v>1</v>
      </c>
      <c r="I57" s="51"/>
      <c r="J57" s="51" t="s">
        <v>23</v>
      </c>
      <c r="K57" s="51"/>
      <c r="L57" s="52"/>
      <c r="M57" s="52"/>
      <c r="N57" s="57">
        <v>3</v>
      </c>
    </row>
    <row r="58" spans="1:14" s="183" customFormat="1" ht="15.75" customHeight="1">
      <c r="A58" s="163" t="s">
        <v>159</v>
      </c>
      <c r="B58" s="246" t="s">
        <v>56</v>
      </c>
      <c r="C58" s="246"/>
      <c r="D58" s="43">
        <f t="shared" si="4"/>
        <v>150</v>
      </c>
      <c r="E58" s="46">
        <v>75</v>
      </c>
      <c r="F58" s="46">
        <v>75</v>
      </c>
      <c r="G58" s="46">
        <v>2</v>
      </c>
      <c r="H58" s="46">
        <v>1</v>
      </c>
      <c r="I58" s="46">
        <v>2</v>
      </c>
      <c r="J58" s="46" t="s">
        <v>23</v>
      </c>
      <c r="K58" s="51"/>
      <c r="L58" s="51"/>
      <c r="M58" s="51"/>
      <c r="N58" s="58">
        <v>5</v>
      </c>
    </row>
    <row r="59" spans="1:14" s="183" customFormat="1" ht="12" customHeight="1">
      <c r="A59" s="163" t="s">
        <v>162</v>
      </c>
      <c r="B59" s="246" t="s">
        <v>160</v>
      </c>
      <c r="C59" s="246"/>
      <c r="D59" s="43">
        <f t="shared" si="4"/>
        <v>150</v>
      </c>
      <c r="E59" s="46">
        <f>(G59+H59+I59)*15</f>
        <v>75</v>
      </c>
      <c r="F59" s="46">
        <f>E59</f>
        <v>75</v>
      </c>
      <c r="G59" s="51">
        <v>3</v>
      </c>
      <c r="H59" s="51"/>
      <c r="I59" s="51">
        <v>2</v>
      </c>
      <c r="J59" s="51" t="s">
        <v>23</v>
      </c>
      <c r="K59" s="51"/>
      <c r="L59" s="52">
        <v>1</v>
      </c>
      <c r="M59" s="52"/>
      <c r="N59" s="57">
        <v>5</v>
      </c>
    </row>
    <row r="60" spans="1:14" s="183" customFormat="1" ht="12.75" customHeight="1">
      <c r="A60" s="163" t="s">
        <v>164</v>
      </c>
      <c r="B60" s="246" t="s">
        <v>161</v>
      </c>
      <c r="C60" s="246"/>
      <c r="D60" s="43">
        <f t="shared" si="4"/>
        <v>150</v>
      </c>
      <c r="E60" s="46">
        <v>75</v>
      </c>
      <c r="F60" s="46">
        <v>75</v>
      </c>
      <c r="G60" s="46">
        <v>2</v>
      </c>
      <c r="H60" s="46">
        <v>1</v>
      </c>
      <c r="I60" s="46">
        <v>2</v>
      </c>
      <c r="J60" s="46" t="s">
        <v>23</v>
      </c>
      <c r="K60" s="51"/>
      <c r="L60" s="52"/>
      <c r="M60" s="52"/>
      <c r="N60" s="57">
        <v>5</v>
      </c>
    </row>
    <row r="61" spans="1:14" s="183" customFormat="1" ht="15.75" customHeight="1">
      <c r="A61" s="163" t="s">
        <v>184</v>
      </c>
      <c r="B61" s="246" t="s">
        <v>163</v>
      </c>
      <c r="C61" s="246"/>
      <c r="D61" s="43">
        <f t="shared" si="4"/>
        <v>120</v>
      </c>
      <c r="E61" s="46">
        <v>60</v>
      </c>
      <c r="F61" s="46">
        <v>60</v>
      </c>
      <c r="G61" s="46">
        <v>2</v>
      </c>
      <c r="H61" s="46">
        <v>1</v>
      </c>
      <c r="I61" s="46">
        <v>1</v>
      </c>
      <c r="J61" s="46" t="s">
        <v>23</v>
      </c>
      <c r="K61" s="51"/>
      <c r="L61" s="52"/>
      <c r="M61" s="52"/>
      <c r="N61" s="57">
        <v>4</v>
      </c>
    </row>
    <row r="62" spans="1:14" s="183" customFormat="1" ht="16.5" customHeight="1">
      <c r="A62" s="163" t="s">
        <v>209</v>
      </c>
      <c r="B62" s="246" t="s">
        <v>165</v>
      </c>
      <c r="C62" s="246"/>
      <c r="D62" s="43">
        <f t="shared" si="4"/>
        <v>120</v>
      </c>
      <c r="E62" s="46">
        <v>60</v>
      </c>
      <c r="F62" s="46">
        <f>E62</f>
        <v>60</v>
      </c>
      <c r="G62" s="51">
        <v>1</v>
      </c>
      <c r="H62" s="51">
        <v>1</v>
      </c>
      <c r="I62" s="51">
        <v>2</v>
      </c>
      <c r="J62" s="51" t="s">
        <v>23</v>
      </c>
      <c r="K62" s="51"/>
      <c r="L62" s="52"/>
      <c r="M62" s="52"/>
      <c r="N62" s="57">
        <v>4</v>
      </c>
    </row>
    <row r="63" spans="1:14" s="183" customFormat="1" ht="14.25" customHeight="1">
      <c r="A63" s="162" t="s">
        <v>206</v>
      </c>
      <c r="B63" s="261" t="s">
        <v>204</v>
      </c>
      <c r="C63" s="261"/>
      <c r="D63" s="46">
        <f t="shared" si="4"/>
        <v>120</v>
      </c>
      <c r="E63" s="46">
        <v>60</v>
      </c>
      <c r="F63" s="46">
        <v>60</v>
      </c>
      <c r="G63" s="46">
        <v>2</v>
      </c>
      <c r="H63" s="46">
        <v>2</v>
      </c>
      <c r="I63" s="46"/>
      <c r="J63" s="46" t="s">
        <v>23</v>
      </c>
      <c r="K63" s="51"/>
      <c r="L63" s="51"/>
      <c r="M63" s="51"/>
      <c r="N63" s="58">
        <v>4</v>
      </c>
    </row>
    <row r="64" spans="1:14" s="16" customFormat="1" ht="12.75" customHeight="1" thickBot="1">
      <c r="A64" s="59"/>
      <c r="B64" s="297" t="s">
        <v>14</v>
      </c>
      <c r="C64" s="298"/>
      <c r="D64" s="122">
        <f>SUM(D57:D63)</f>
        <v>900</v>
      </c>
      <c r="E64" s="122">
        <f>SUM(E56:E63)</f>
        <v>450</v>
      </c>
      <c r="F64" s="122">
        <f>SUM(F56:F63)</f>
        <v>450</v>
      </c>
      <c r="G64" s="118">
        <f>SUM(G57:G63)</f>
        <v>14</v>
      </c>
      <c r="H64" s="118">
        <f>SUM(H57:H63)</f>
        <v>7</v>
      </c>
      <c r="I64" s="118">
        <f>SUM(I57:I63)</f>
        <v>9</v>
      </c>
      <c r="J64" s="118">
        <v>7</v>
      </c>
      <c r="K64" s="118"/>
      <c r="L64" s="118">
        <v>1</v>
      </c>
      <c r="M64" s="118"/>
      <c r="N64" s="119">
        <f>SUM(N57:N63)</f>
        <v>30</v>
      </c>
    </row>
    <row r="65" spans="1:14" s="16" customFormat="1" ht="19.5" customHeight="1" thickTop="1">
      <c r="A65" s="349" t="s">
        <v>3</v>
      </c>
      <c r="B65" s="350" t="s">
        <v>22</v>
      </c>
      <c r="C65" s="350"/>
      <c r="D65" s="351" t="s">
        <v>31</v>
      </c>
      <c r="E65" s="352" t="s">
        <v>31</v>
      </c>
      <c r="F65" s="353"/>
      <c r="G65" s="302" t="s">
        <v>21</v>
      </c>
      <c r="H65" s="302"/>
      <c r="I65" s="303"/>
      <c r="J65" s="303" t="s">
        <v>4</v>
      </c>
      <c r="K65" s="304"/>
      <c r="L65" s="304"/>
      <c r="M65" s="305"/>
      <c r="N65" s="306" t="s">
        <v>28</v>
      </c>
    </row>
    <row r="66" spans="1:14" s="16" customFormat="1" ht="49.5" customHeight="1">
      <c r="A66" s="349"/>
      <c r="B66" s="350"/>
      <c r="C66" s="350"/>
      <c r="D66" s="286"/>
      <c r="E66" s="144" t="s">
        <v>32</v>
      </c>
      <c r="F66" s="60" t="s">
        <v>33</v>
      </c>
      <c r="G66" s="61" t="s">
        <v>11</v>
      </c>
      <c r="H66" s="61" t="s">
        <v>12</v>
      </c>
      <c r="I66" s="61" t="s">
        <v>13</v>
      </c>
      <c r="J66" s="61" t="s">
        <v>77</v>
      </c>
      <c r="K66" s="61" t="s">
        <v>24</v>
      </c>
      <c r="L66" s="62" t="s">
        <v>25</v>
      </c>
      <c r="M66" s="62" t="s">
        <v>26</v>
      </c>
      <c r="N66" s="307"/>
    </row>
    <row r="67" spans="1:14" s="183" customFormat="1" ht="20.25" customHeight="1">
      <c r="A67" s="269" t="s">
        <v>18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1"/>
    </row>
    <row r="68" spans="1:14" s="183" customFormat="1" ht="12.75" customHeight="1">
      <c r="A68" s="162" t="s">
        <v>57</v>
      </c>
      <c r="B68" s="272" t="s">
        <v>205</v>
      </c>
      <c r="C68" s="272"/>
      <c r="D68" s="43">
        <f aca="true" t="shared" si="5" ref="D68:D74">SUM(E68+F68)</f>
        <v>120</v>
      </c>
      <c r="E68" s="46">
        <v>60</v>
      </c>
      <c r="F68" s="46">
        <v>60</v>
      </c>
      <c r="G68" s="46">
        <v>2</v>
      </c>
      <c r="H68" s="46">
        <v>2</v>
      </c>
      <c r="I68" s="46"/>
      <c r="J68" s="46" t="s">
        <v>23</v>
      </c>
      <c r="K68" s="46"/>
      <c r="L68" s="46"/>
      <c r="M68" s="46"/>
      <c r="N68" s="58">
        <v>4</v>
      </c>
    </row>
    <row r="69" spans="1:14" s="183" customFormat="1" ht="24.75" customHeight="1">
      <c r="A69" s="163" t="s">
        <v>169</v>
      </c>
      <c r="B69" s="246" t="s">
        <v>166</v>
      </c>
      <c r="C69" s="246"/>
      <c r="D69" s="46">
        <f t="shared" si="5"/>
        <v>150</v>
      </c>
      <c r="E69" s="46">
        <v>75</v>
      </c>
      <c r="F69" s="46">
        <v>75</v>
      </c>
      <c r="G69" s="46">
        <v>3</v>
      </c>
      <c r="H69" s="46"/>
      <c r="I69" s="46">
        <v>2</v>
      </c>
      <c r="J69" s="46" t="s">
        <v>23</v>
      </c>
      <c r="K69" s="46"/>
      <c r="L69" s="46"/>
      <c r="M69" s="46"/>
      <c r="N69" s="58">
        <v>5</v>
      </c>
    </row>
    <row r="70" spans="1:14" s="183" customFormat="1" ht="12.75" customHeight="1">
      <c r="A70" s="163" t="s">
        <v>185</v>
      </c>
      <c r="B70" s="246" t="s">
        <v>167</v>
      </c>
      <c r="C70" s="246"/>
      <c r="D70" s="46">
        <f t="shared" si="5"/>
        <v>90</v>
      </c>
      <c r="E70" s="46">
        <f>(G70+H70+I70)*15</f>
        <v>45</v>
      </c>
      <c r="F70" s="46">
        <f>E70</f>
        <v>45</v>
      </c>
      <c r="G70" s="63">
        <v>2</v>
      </c>
      <c r="H70" s="63"/>
      <c r="I70" s="63">
        <v>1</v>
      </c>
      <c r="J70" s="46" t="s">
        <v>23</v>
      </c>
      <c r="K70" s="46"/>
      <c r="L70" s="46"/>
      <c r="M70" s="46"/>
      <c r="N70" s="57">
        <v>3</v>
      </c>
    </row>
    <row r="71" spans="1:14" s="183" customFormat="1" ht="15.75" customHeight="1">
      <c r="A71" s="163" t="s">
        <v>186</v>
      </c>
      <c r="B71" s="246" t="s">
        <v>168</v>
      </c>
      <c r="C71" s="246"/>
      <c r="D71" s="46">
        <f t="shared" si="5"/>
        <v>120</v>
      </c>
      <c r="E71" s="46">
        <v>60</v>
      </c>
      <c r="F71" s="46">
        <v>60</v>
      </c>
      <c r="G71" s="63">
        <v>3</v>
      </c>
      <c r="H71" s="63"/>
      <c r="I71" s="63">
        <v>1</v>
      </c>
      <c r="J71" s="46" t="s">
        <v>23</v>
      </c>
      <c r="K71" s="46"/>
      <c r="L71" s="46"/>
      <c r="M71" s="46"/>
      <c r="N71" s="58">
        <v>4</v>
      </c>
    </row>
    <row r="72" spans="1:14" s="183" customFormat="1" ht="16.5" customHeight="1">
      <c r="A72" s="163" t="s">
        <v>197</v>
      </c>
      <c r="B72" s="246" t="s">
        <v>170</v>
      </c>
      <c r="C72" s="246"/>
      <c r="D72" s="46">
        <f t="shared" si="5"/>
        <v>120</v>
      </c>
      <c r="E72" s="46">
        <v>60</v>
      </c>
      <c r="F72" s="46">
        <f>E72</f>
        <v>60</v>
      </c>
      <c r="G72" s="46">
        <v>2</v>
      </c>
      <c r="H72" s="46">
        <v>1</v>
      </c>
      <c r="I72" s="46">
        <v>1</v>
      </c>
      <c r="J72" s="46" t="s">
        <v>23</v>
      </c>
      <c r="K72" s="46"/>
      <c r="L72" s="46"/>
      <c r="M72" s="46"/>
      <c r="N72" s="58">
        <v>4</v>
      </c>
    </row>
    <row r="73" spans="1:14" s="183" customFormat="1" ht="27" customHeight="1">
      <c r="A73" s="192" t="s">
        <v>211</v>
      </c>
      <c r="B73" s="261" t="s">
        <v>210</v>
      </c>
      <c r="C73" s="261"/>
      <c r="D73" s="46">
        <f t="shared" si="5"/>
        <v>120</v>
      </c>
      <c r="E73" s="46">
        <v>60</v>
      </c>
      <c r="F73" s="46">
        <v>60</v>
      </c>
      <c r="G73" s="51">
        <v>2</v>
      </c>
      <c r="H73" s="51"/>
      <c r="I73" s="51">
        <v>2</v>
      </c>
      <c r="J73" s="51" t="s">
        <v>23</v>
      </c>
      <c r="K73" s="46"/>
      <c r="L73" s="46">
        <v>1</v>
      </c>
      <c r="M73" s="46"/>
      <c r="N73" s="58">
        <v>4</v>
      </c>
    </row>
    <row r="74" spans="1:14" s="183" customFormat="1" ht="24.75" customHeight="1">
      <c r="A74" s="192" t="s">
        <v>212</v>
      </c>
      <c r="B74" s="261" t="s">
        <v>171</v>
      </c>
      <c r="C74" s="261"/>
      <c r="D74" s="46">
        <f t="shared" si="5"/>
        <v>90</v>
      </c>
      <c r="E74" s="46">
        <v>45</v>
      </c>
      <c r="F74" s="46">
        <v>45</v>
      </c>
      <c r="G74" s="46">
        <v>2</v>
      </c>
      <c r="H74" s="46">
        <v>1</v>
      </c>
      <c r="I74" s="46"/>
      <c r="J74" s="46" t="s">
        <v>23</v>
      </c>
      <c r="K74" s="46"/>
      <c r="L74" s="46"/>
      <c r="M74" s="46"/>
      <c r="N74" s="58">
        <v>3</v>
      </c>
    </row>
    <row r="75" spans="1:14" s="183" customFormat="1" ht="15.75" customHeight="1">
      <c r="A75" s="193"/>
      <c r="B75" s="282" t="s">
        <v>112</v>
      </c>
      <c r="C75" s="283"/>
      <c r="D75" s="111">
        <v>90</v>
      </c>
      <c r="E75" s="111"/>
      <c r="F75" s="111">
        <v>90</v>
      </c>
      <c r="G75" s="111"/>
      <c r="H75" s="111"/>
      <c r="I75" s="111"/>
      <c r="J75" s="111" t="s">
        <v>23</v>
      </c>
      <c r="K75" s="111"/>
      <c r="L75" s="111"/>
      <c r="M75" s="111"/>
      <c r="N75" s="112">
        <v>3</v>
      </c>
    </row>
    <row r="76" spans="1:14" s="113" customFormat="1" ht="15.75" customHeight="1">
      <c r="A76" s="64"/>
      <c r="B76" s="265" t="s">
        <v>14</v>
      </c>
      <c r="C76" s="265"/>
      <c r="D76" s="117">
        <f>SUM(D68:D75)</f>
        <v>900</v>
      </c>
      <c r="E76" s="117">
        <f>SUM(E68:E74)</f>
        <v>405</v>
      </c>
      <c r="F76" s="117">
        <f>SUM(F67:F75)</f>
        <v>495</v>
      </c>
      <c r="G76" s="117">
        <f aca="true" t="shared" si="6" ref="G76:N76">SUM(G67:G75)</f>
        <v>16</v>
      </c>
      <c r="H76" s="117">
        <f t="shared" si="6"/>
        <v>4</v>
      </c>
      <c r="I76" s="117">
        <f t="shared" si="6"/>
        <v>7</v>
      </c>
      <c r="J76" s="117">
        <v>8</v>
      </c>
      <c r="K76" s="117"/>
      <c r="L76" s="117">
        <f t="shared" si="6"/>
        <v>1</v>
      </c>
      <c r="M76" s="117"/>
      <c r="N76" s="117">
        <f t="shared" si="6"/>
        <v>30</v>
      </c>
    </row>
    <row r="77" spans="1:14" s="16" customFormat="1" ht="18" customHeight="1">
      <c r="A77" s="125"/>
      <c r="B77" s="256" t="s">
        <v>109</v>
      </c>
      <c r="C77" s="257"/>
      <c r="D77" s="128">
        <f>SUM(D64+D76)</f>
        <v>1800</v>
      </c>
      <c r="E77" s="128">
        <f>SUM(E64+E76)</f>
        <v>855</v>
      </c>
      <c r="F77" s="128">
        <f>SUM(F64+F76)</f>
        <v>945</v>
      </c>
      <c r="G77" s="128"/>
      <c r="H77" s="128"/>
      <c r="I77" s="128"/>
      <c r="J77" s="128">
        <f>SUM(J64+J76)</f>
        <v>15</v>
      </c>
      <c r="K77" s="128"/>
      <c r="L77" s="128">
        <f>SUM(L64+L76)</f>
        <v>2</v>
      </c>
      <c r="M77" s="128"/>
      <c r="N77" s="140">
        <f>SUM(N64+N76)</f>
        <v>60</v>
      </c>
    </row>
    <row r="78" spans="1:21" s="183" customFormat="1" ht="20.25" customHeight="1">
      <c r="A78" s="253" t="s">
        <v>29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5"/>
      <c r="U78" s="194"/>
    </row>
    <row r="79" spans="1:21" s="183" customFormat="1" ht="12.75" customHeight="1">
      <c r="A79" s="162" t="s">
        <v>58</v>
      </c>
      <c r="B79" s="272" t="s">
        <v>8</v>
      </c>
      <c r="C79" s="272"/>
      <c r="D79" s="43">
        <f aca="true" t="shared" si="7" ref="D79:D85">SUM(E79+F79)</f>
        <v>60</v>
      </c>
      <c r="E79" s="46">
        <v>30</v>
      </c>
      <c r="F79" s="46">
        <v>30</v>
      </c>
      <c r="G79" s="46">
        <v>2</v>
      </c>
      <c r="H79" s="46"/>
      <c r="I79" s="46"/>
      <c r="J79" s="46" t="s">
        <v>23</v>
      </c>
      <c r="K79" s="46"/>
      <c r="L79" s="46"/>
      <c r="M79" s="46"/>
      <c r="N79" s="46">
        <v>2</v>
      </c>
      <c r="U79" s="194"/>
    </row>
    <row r="80" spans="1:21" s="183" customFormat="1" ht="12.75" customHeight="1">
      <c r="A80" s="162" t="s">
        <v>173</v>
      </c>
      <c r="B80" s="246" t="s">
        <v>60</v>
      </c>
      <c r="C80" s="246"/>
      <c r="D80" s="46">
        <f t="shared" si="7"/>
        <v>120</v>
      </c>
      <c r="E80" s="46">
        <f>(G80+H80+I80)*15</f>
        <v>60</v>
      </c>
      <c r="F80" s="46">
        <f>E80</f>
        <v>60</v>
      </c>
      <c r="G80" s="63">
        <v>2</v>
      </c>
      <c r="H80" s="63">
        <v>1</v>
      </c>
      <c r="I80" s="63">
        <v>1</v>
      </c>
      <c r="J80" s="46" t="s">
        <v>23</v>
      </c>
      <c r="K80" s="46"/>
      <c r="L80" s="46"/>
      <c r="M80" s="46"/>
      <c r="N80" s="46">
        <v>4</v>
      </c>
      <c r="U80" s="194"/>
    </row>
    <row r="81" spans="1:21" s="224" customFormat="1" ht="28.5" customHeight="1">
      <c r="A81" s="164" t="s">
        <v>187</v>
      </c>
      <c r="B81" s="280" t="s">
        <v>172</v>
      </c>
      <c r="C81" s="281"/>
      <c r="D81" s="46">
        <f t="shared" si="7"/>
        <v>180</v>
      </c>
      <c r="E81" s="46">
        <v>90</v>
      </c>
      <c r="F81" s="46">
        <v>90</v>
      </c>
      <c r="G81" s="46">
        <v>3</v>
      </c>
      <c r="H81" s="46">
        <v>1</v>
      </c>
      <c r="I81" s="46">
        <v>2</v>
      </c>
      <c r="J81" s="46" t="s">
        <v>23</v>
      </c>
      <c r="K81" s="46"/>
      <c r="L81" s="46">
        <v>1</v>
      </c>
      <c r="M81" s="46"/>
      <c r="N81" s="61">
        <v>6</v>
      </c>
      <c r="U81" s="225"/>
    </row>
    <row r="82" spans="1:21" s="183" customFormat="1" ht="12" customHeight="1">
      <c r="A82" s="162" t="s">
        <v>198</v>
      </c>
      <c r="B82" s="219" t="s">
        <v>59</v>
      </c>
      <c r="C82" s="219"/>
      <c r="D82" s="46">
        <f t="shared" si="7"/>
        <v>120</v>
      </c>
      <c r="E82" s="46">
        <v>60</v>
      </c>
      <c r="F82" s="46">
        <v>60</v>
      </c>
      <c r="G82" s="46">
        <v>2</v>
      </c>
      <c r="H82" s="46"/>
      <c r="I82" s="46">
        <v>2</v>
      </c>
      <c r="J82" s="46" t="s">
        <v>23</v>
      </c>
      <c r="K82" s="46"/>
      <c r="L82" s="46"/>
      <c r="M82" s="46"/>
      <c r="N82" s="46">
        <v>4</v>
      </c>
      <c r="U82" s="194"/>
    </row>
    <row r="83" spans="1:21" s="183" customFormat="1" ht="30" customHeight="1">
      <c r="A83" s="160" t="s">
        <v>213</v>
      </c>
      <c r="B83" s="261" t="s">
        <v>191</v>
      </c>
      <c r="C83" s="261"/>
      <c r="D83" s="46">
        <f t="shared" si="7"/>
        <v>120</v>
      </c>
      <c r="E83" s="46">
        <v>60</v>
      </c>
      <c r="F83" s="46">
        <v>60</v>
      </c>
      <c r="G83" s="46">
        <v>2</v>
      </c>
      <c r="H83" s="46"/>
      <c r="I83" s="46">
        <v>2</v>
      </c>
      <c r="J83" s="46" t="s">
        <v>23</v>
      </c>
      <c r="K83" s="46"/>
      <c r="L83" s="46"/>
      <c r="M83" s="46"/>
      <c r="N83" s="46">
        <v>4</v>
      </c>
      <c r="U83" s="194"/>
    </row>
    <row r="84" spans="1:21" s="183" customFormat="1" ht="25.5" customHeight="1">
      <c r="A84" s="195" t="s">
        <v>214</v>
      </c>
      <c r="B84" s="261" t="s">
        <v>190</v>
      </c>
      <c r="C84" s="261"/>
      <c r="D84" s="46">
        <f t="shared" si="7"/>
        <v>150</v>
      </c>
      <c r="E84" s="46">
        <v>75</v>
      </c>
      <c r="F84" s="46">
        <v>75</v>
      </c>
      <c r="G84" s="46">
        <v>3</v>
      </c>
      <c r="H84" s="46"/>
      <c r="I84" s="46">
        <v>2</v>
      </c>
      <c r="J84" s="46" t="s">
        <v>23</v>
      </c>
      <c r="K84" s="46"/>
      <c r="L84" s="46"/>
      <c r="M84" s="46"/>
      <c r="N84" s="46">
        <v>5</v>
      </c>
      <c r="U84" s="194"/>
    </row>
    <row r="85" spans="1:21" ht="27" customHeight="1">
      <c r="A85" s="195" t="s">
        <v>215</v>
      </c>
      <c r="B85" s="261" t="s">
        <v>192</v>
      </c>
      <c r="C85" s="261"/>
      <c r="D85" s="46">
        <f t="shared" si="7"/>
        <v>150</v>
      </c>
      <c r="E85" s="46">
        <v>75</v>
      </c>
      <c r="F85" s="46">
        <v>75</v>
      </c>
      <c r="G85" s="62">
        <v>3</v>
      </c>
      <c r="H85" s="62"/>
      <c r="I85" s="62">
        <v>2</v>
      </c>
      <c r="J85" s="62" t="s">
        <v>23</v>
      </c>
      <c r="K85" s="62"/>
      <c r="L85" s="62"/>
      <c r="M85" s="62"/>
      <c r="N85" s="62">
        <v>5</v>
      </c>
      <c r="U85" s="196"/>
    </row>
    <row r="86" spans="1:21" s="16" customFormat="1" ht="12.75" customHeight="1">
      <c r="A86" s="145"/>
      <c r="B86" s="265" t="s">
        <v>14</v>
      </c>
      <c r="C86" s="265"/>
      <c r="D86" s="115">
        <f>SUM(D78:D85)</f>
        <v>900</v>
      </c>
      <c r="E86" s="115">
        <f>SUM(E78:E85)</f>
        <v>450</v>
      </c>
      <c r="F86" s="115">
        <f>SUM(F78:F85)</f>
        <v>450</v>
      </c>
      <c r="G86" s="116">
        <f>SUM(G79:G85)</f>
        <v>17</v>
      </c>
      <c r="H86" s="116">
        <f>SUM(H79:H85)</f>
        <v>2</v>
      </c>
      <c r="I86" s="116">
        <f>SUM(I79:I85)</f>
        <v>11</v>
      </c>
      <c r="J86" s="116">
        <v>7</v>
      </c>
      <c r="K86" s="116"/>
      <c r="L86" s="116">
        <v>1</v>
      </c>
      <c r="M86" s="116"/>
      <c r="N86" s="116">
        <f>SUM(N79:N85)</f>
        <v>30</v>
      </c>
      <c r="U86" s="146"/>
    </row>
    <row r="87" spans="1:21" s="183" customFormat="1" ht="18.75" customHeight="1">
      <c r="A87" s="287" t="s">
        <v>19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88"/>
      <c r="U87" s="194"/>
    </row>
    <row r="88" spans="1:21" s="183" customFormat="1" ht="14.25" customHeight="1">
      <c r="A88" s="164" t="s">
        <v>199</v>
      </c>
      <c r="B88" s="348" t="s">
        <v>78</v>
      </c>
      <c r="C88" s="348"/>
      <c r="D88" s="43">
        <f aca="true" t="shared" si="8" ref="D88:D99">SUM(E88+F88)</f>
        <v>56</v>
      </c>
      <c r="E88" s="46">
        <v>28</v>
      </c>
      <c r="F88" s="46">
        <v>28</v>
      </c>
      <c r="G88" s="46">
        <v>2</v>
      </c>
      <c r="H88" s="46">
        <v>2</v>
      </c>
      <c r="I88" s="46"/>
      <c r="J88" s="46" t="s">
        <v>23</v>
      </c>
      <c r="K88" s="46"/>
      <c r="L88" s="46"/>
      <c r="M88" s="46"/>
      <c r="N88" s="154">
        <v>2</v>
      </c>
      <c r="U88" s="194"/>
    </row>
    <row r="89" spans="1:21" s="183" customFormat="1" ht="12.75" customHeight="1">
      <c r="A89" s="162" t="s">
        <v>176</v>
      </c>
      <c r="B89" s="219" t="s">
        <v>174</v>
      </c>
      <c r="C89" s="219"/>
      <c r="D89" s="43">
        <f t="shared" si="8"/>
        <v>56</v>
      </c>
      <c r="E89" s="46">
        <v>28</v>
      </c>
      <c r="F89" s="46">
        <f>E89</f>
        <v>28</v>
      </c>
      <c r="G89" s="46">
        <v>2</v>
      </c>
      <c r="H89" s="46"/>
      <c r="I89" s="46">
        <v>2</v>
      </c>
      <c r="J89" s="46" t="s">
        <v>23</v>
      </c>
      <c r="K89" s="46"/>
      <c r="L89" s="46"/>
      <c r="M89" s="46"/>
      <c r="N89" s="46">
        <v>2</v>
      </c>
      <c r="U89" s="194"/>
    </row>
    <row r="90" spans="1:21" s="183" customFormat="1" ht="12.75" customHeight="1">
      <c r="A90" s="162" t="s">
        <v>188</v>
      </c>
      <c r="B90" s="219" t="s">
        <v>175</v>
      </c>
      <c r="C90" s="219"/>
      <c r="D90" s="43">
        <f t="shared" si="8"/>
        <v>84</v>
      </c>
      <c r="E90" s="46">
        <v>42</v>
      </c>
      <c r="F90" s="46">
        <v>42</v>
      </c>
      <c r="G90" s="46">
        <v>4</v>
      </c>
      <c r="H90" s="46"/>
      <c r="I90" s="46">
        <v>2</v>
      </c>
      <c r="J90" s="46" t="s">
        <v>23</v>
      </c>
      <c r="K90" s="46"/>
      <c r="L90" s="46"/>
      <c r="M90" s="46">
        <v>1</v>
      </c>
      <c r="N90" s="46">
        <v>3</v>
      </c>
      <c r="U90" s="194"/>
    </row>
    <row r="91" spans="1:21" s="183" customFormat="1" ht="12" customHeight="1">
      <c r="A91" s="162" t="s">
        <v>200</v>
      </c>
      <c r="B91" s="246" t="s">
        <v>189</v>
      </c>
      <c r="C91" s="246"/>
      <c r="D91" s="43">
        <f t="shared" si="8"/>
        <v>84</v>
      </c>
      <c r="E91" s="46">
        <v>42</v>
      </c>
      <c r="F91" s="46">
        <v>42</v>
      </c>
      <c r="G91" s="46">
        <v>4</v>
      </c>
      <c r="H91" s="46"/>
      <c r="I91" s="46">
        <v>2</v>
      </c>
      <c r="J91" s="46" t="s">
        <v>23</v>
      </c>
      <c r="K91" s="46"/>
      <c r="L91" s="46"/>
      <c r="M91" s="46"/>
      <c r="N91" s="46">
        <v>3</v>
      </c>
      <c r="U91" s="194"/>
    </row>
    <row r="92" spans="1:21" s="183" customFormat="1" ht="25.5" customHeight="1">
      <c r="A92" s="195" t="s">
        <v>216</v>
      </c>
      <c r="B92" s="246" t="s">
        <v>194</v>
      </c>
      <c r="C92" s="246"/>
      <c r="D92" s="46">
        <f t="shared" si="8"/>
        <v>56</v>
      </c>
      <c r="E92" s="46">
        <v>28</v>
      </c>
      <c r="F92" s="46">
        <v>28</v>
      </c>
      <c r="G92" s="46">
        <v>2</v>
      </c>
      <c r="H92" s="46">
        <v>2</v>
      </c>
      <c r="I92" s="46"/>
      <c r="J92" s="46" t="s">
        <v>23</v>
      </c>
      <c r="K92" s="46"/>
      <c r="L92" s="46"/>
      <c r="M92" s="46"/>
      <c r="N92" s="46">
        <v>2</v>
      </c>
      <c r="U92" s="194"/>
    </row>
    <row r="93" spans="1:21" s="183" customFormat="1" ht="24.75" customHeight="1">
      <c r="A93" s="195" t="s">
        <v>217</v>
      </c>
      <c r="B93" s="261" t="s">
        <v>193</v>
      </c>
      <c r="C93" s="275"/>
      <c r="D93" s="46">
        <f t="shared" si="8"/>
        <v>112</v>
      </c>
      <c r="E93" s="46">
        <v>56</v>
      </c>
      <c r="F93" s="46">
        <v>56</v>
      </c>
      <c r="G93" s="46">
        <v>4</v>
      </c>
      <c r="H93" s="46">
        <v>2</v>
      </c>
      <c r="I93" s="46">
        <v>2</v>
      </c>
      <c r="J93" s="46" t="s">
        <v>23</v>
      </c>
      <c r="K93" s="46"/>
      <c r="L93" s="46"/>
      <c r="M93" s="46"/>
      <c r="N93" s="46">
        <v>4</v>
      </c>
      <c r="U93" s="194"/>
    </row>
    <row r="94" spans="1:21" s="183" customFormat="1" ht="17.25" customHeight="1">
      <c r="A94" s="197"/>
      <c r="B94" s="276" t="s">
        <v>113</v>
      </c>
      <c r="C94" s="277"/>
      <c r="D94" s="46">
        <f t="shared" si="8"/>
        <v>90</v>
      </c>
      <c r="E94" s="111"/>
      <c r="F94" s="111">
        <v>90</v>
      </c>
      <c r="G94" s="111"/>
      <c r="H94" s="111"/>
      <c r="I94" s="111"/>
      <c r="J94" s="111" t="s">
        <v>23</v>
      </c>
      <c r="K94" s="111"/>
      <c r="L94" s="111"/>
      <c r="M94" s="111"/>
      <c r="N94" s="155">
        <v>3</v>
      </c>
      <c r="U94" s="194"/>
    </row>
    <row r="95" spans="1:21" s="183" customFormat="1" ht="15" customHeight="1">
      <c r="A95" s="197"/>
      <c r="B95" s="276" t="s">
        <v>118</v>
      </c>
      <c r="C95" s="277"/>
      <c r="D95" s="46">
        <f t="shared" si="8"/>
        <v>60</v>
      </c>
      <c r="E95" s="111"/>
      <c r="F95" s="111">
        <v>60</v>
      </c>
      <c r="G95" s="111"/>
      <c r="H95" s="111"/>
      <c r="I95" s="111"/>
      <c r="J95" s="111" t="s">
        <v>23</v>
      </c>
      <c r="K95" s="111"/>
      <c r="L95" s="111"/>
      <c r="M95" s="111"/>
      <c r="N95" s="155">
        <v>2</v>
      </c>
      <c r="U95" s="194"/>
    </row>
    <row r="96" spans="1:21" s="183" customFormat="1" ht="15" customHeight="1">
      <c r="A96" s="197"/>
      <c r="B96" s="276" t="s">
        <v>117</v>
      </c>
      <c r="C96" s="277"/>
      <c r="D96" s="46">
        <f t="shared" si="8"/>
        <v>60</v>
      </c>
      <c r="E96" s="111"/>
      <c r="F96" s="111">
        <v>60</v>
      </c>
      <c r="G96" s="111"/>
      <c r="H96" s="111"/>
      <c r="I96" s="111"/>
      <c r="J96" s="111" t="s">
        <v>23</v>
      </c>
      <c r="K96" s="111"/>
      <c r="L96" s="111"/>
      <c r="M96" s="111"/>
      <c r="N96" s="155">
        <v>2</v>
      </c>
      <c r="U96" s="194"/>
    </row>
    <row r="97" spans="1:21" s="183" customFormat="1" ht="13.5" customHeight="1">
      <c r="A97" s="197"/>
      <c r="B97" s="276" t="s">
        <v>114</v>
      </c>
      <c r="C97" s="277"/>
      <c r="D97" s="46">
        <f t="shared" si="8"/>
        <v>120</v>
      </c>
      <c r="E97" s="111"/>
      <c r="F97" s="111">
        <v>120</v>
      </c>
      <c r="G97" s="111"/>
      <c r="H97" s="111"/>
      <c r="I97" s="111"/>
      <c r="J97" s="111" t="s">
        <v>23</v>
      </c>
      <c r="K97" s="111"/>
      <c r="L97" s="111"/>
      <c r="M97" s="111"/>
      <c r="N97" s="155">
        <v>6</v>
      </c>
      <c r="U97" s="194"/>
    </row>
    <row r="98" spans="1:21" s="183" customFormat="1" ht="14.25" customHeight="1">
      <c r="A98" s="197"/>
      <c r="B98" s="276" t="s">
        <v>115</v>
      </c>
      <c r="C98" s="277"/>
      <c r="D98" s="46">
        <f t="shared" si="8"/>
        <v>30</v>
      </c>
      <c r="E98" s="111"/>
      <c r="F98" s="111">
        <v>30</v>
      </c>
      <c r="G98" s="111"/>
      <c r="H98" s="111"/>
      <c r="I98" s="111"/>
      <c r="J98" s="111" t="s">
        <v>23</v>
      </c>
      <c r="K98" s="111"/>
      <c r="L98" s="111"/>
      <c r="M98" s="111"/>
      <c r="N98" s="155">
        <v>1</v>
      </c>
      <c r="U98" s="194"/>
    </row>
    <row r="99" spans="1:21" s="16" customFormat="1" ht="15.75" customHeight="1" thickBot="1">
      <c r="A99" s="147"/>
      <c r="B99" s="273" t="s">
        <v>14</v>
      </c>
      <c r="C99" s="274"/>
      <c r="D99" s="114">
        <f t="shared" si="8"/>
        <v>808</v>
      </c>
      <c r="E99" s="114">
        <f>SUM(E88:E98)</f>
        <v>224</v>
      </c>
      <c r="F99" s="114">
        <f>SUM(F88:F98)</f>
        <v>584</v>
      </c>
      <c r="G99" s="114">
        <f>SUM(G87:G93)</f>
        <v>18</v>
      </c>
      <c r="H99" s="114">
        <f>SUM(H88:H93)</f>
        <v>6</v>
      </c>
      <c r="I99" s="114">
        <f>SUM(I88:I93)</f>
        <v>8</v>
      </c>
      <c r="J99" s="114">
        <v>11</v>
      </c>
      <c r="K99" s="114"/>
      <c r="L99" s="114"/>
      <c r="M99" s="114">
        <v>1</v>
      </c>
      <c r="N99" s="156">
        <f>SUM(N88:N98)</f>
        <v>30</v>
      </c>
      <c r="U99" s="146"/>
    </row>
    <row r="100" spans="1:21" s="198" customFormat="1" ht="12.75" customHeight="1" thickBot="1">
      <c r="A100" s="148"/>
      <c r="B100" s="278" t="s">
        <v>116</v>
      </c>
      <c r="C100" s="279"/>
      <c r="D100" s="123">
        <f>SUM(D86+D99)</f>
        <v>1708</v>
      </c>
      <c r="E100" s="124">
        <f>SUM(E86+E99)</f>
        <v>674</v>
      </c>
      <c r="F100" s="124">
        <f>SUM(F86+F99)</f>
        <v>1034</v>
      </c>
      <c r="G100" s="124"/>
      <c r="H100" s="124"/>
      <c r="I100" s="124"/>
      <c r="J100" s="124">
        <f>SUM(J86+J99)</f>
        <v>18</v>
      </c>
      <c r="K100" s="124"/>
      <c r="L100" s="124">
        <f>SUM(L86+L99)</f>
        <v>1</v>
      </c>
      <c r="M100" s="124">
        <f>SUM(M86+M99)</f>
        <v>1</v>
      </c>
      <c r="N100" s="109">
        <f>SUM(N86+N99)</f>
        <v>60</v>
      </c>
      <c r="O100" s="191"/>
      <c r="P100" s="191"/>
      <c r="U100" s="199"/>
    </row>
    <row r="101" spans="1:22" s="201" customFormat="1" ht="12.75" customHeight="1" thickBot="1">
      <c r="A101" s="149"/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157"/>
      <c r="O101" s="200"/>
      <c r="P101" s="191"/>
      <c r="Q101" s="200"/>
      <c r="V101" s="200"/>
    </row>
    <row r="102" spans="1:21" s="198" customFormat="1" ht="12" customHeight="1" thickBot="1">
      <c r="A102" s="158"/>
      <c r="B102" s="346" t="s">
        <v>110</v>
      </c>
      <c r="C102" s="347"/>
      <c r="D102" s="159">
        <f>SUM(D55+D77+D100)</f>
        <v>5428</v>
      </c>
      <c r="E102" s="159">
        <f>SUM(E55+E77+E100)</f>
        <v>2489</v>
      </c>
      <c r="F102" s="159">
        <f>SUM(F55+F77+F100)</f>
        <v>2939</v>
      </c>
      <c r="G102" s="159"/>
      <c r="H102" s="159"/>
      <c r="I102" s="159"/>
      <c r="J102" s="159">
        <f>SUM(J55+J77+J100)</f>
        <v>47</v>
      </c>
      <c r="K102" s="159">
        <f>SUM(K55+K77+K100)</f>
        <v>1</v>
      </c>
      <c r="L102" s="159">
        <f>SUM(L55+L77+L100)</f>
        <v>4</v>
      </c>
      <c r="M102" s="159">
        <f>SUM(M55+M77+M100)</f>
        <v>1</v>
      </c>
      <c r="N102" s="153">
        <f>SUM(N55+N77+N100)</f>
        <v>180</v>
      </c>
      <c r="O102" s="107"/>
      <c r="U102" s="199"/>
    </row>
    <row r="103" spans="1:21" s="191" customFormat="1" ht="57.75" customHeight="1">
      <c r="A103" s="150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140"/>
      <c r="U103" s="200"/>
    </row>
    <row r="104" spans="1:21" s="126" customFormat="1" ht="12.75" customHeight="1">
      <c r="A104" s="345" t="s">
        <v>111</v>
      </c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142"/>
      <c r="M104" s="142"/>
      <c r="N104" s="66"/>
      <c r="O104" s="67"/>
      <c r="P104" s="67"/>
      <c r="U104" s="151"/>
    </row>
    <row r="105" spans="1:21" s="126" customFormat="1" ht="12.75" customHeight="1">
      <c r="A105" s="345" t="s">
        <v>74</v>
      </c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66"/>
      <c r="O105" s="67"/>
      <c r="P105" s="67"/>
      <c r="U105" s="151"/>
    </row>
    <row r="106" spans="1:21" s="126" customFormat="1" ht="12.75" customHeight="1">
      <c r="A106" s="345" t="s">
        <v>120</v>
      </c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66"/>
      <c r="O106" s="67"/>
      <c r="P106" s="67"/>
      <c r="U106" s="151"/>
    </row>
    <row r="107" spans="1:21" s="67" customFormat="1" ht="16.5" customHeight="1">
      <c r="A107" s="294" t="s">
        <v>121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143"/>
      <c r="N107" s="104"/>
      <c r="O107" s="104"/>
      <c r="P107" s="104"/>
      <c r="U107" s="152"/>
    </row>
    <row r="108" spans="1:21" s="67" customFormat="1" ht="12.75" customHeight="1">
      <c r="A108" s="294" t="s">
        <v>122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104"/>
      <c r="O108" s="104"/>
      <c r="P108" s="104"/>
      <c r="U108" s="152"/>
    </row>
    <row r="109" spans="1:14" s="191" customFormat="1" ht="12.75" customHeight="1">
      <c r="A109" s="65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8"/>
    </row>
    <row r="110" spans="1:14" s="191" customFormat="1" ht="12.75" customHeight="1">
      <c r="A110" s="65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8"/>
    </row>
    <row r="111" spans="1:14" s="191" customFormat="1" ht="12.75" customHeight="1">
      <c r="A111" s="65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8"/>
    </row>
    <row r="112" spans="1:14" s="191" customFormat="1" ht="49.5" customHeight="1">
      <c r="A112" s="65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8"/>
    </row>
    <row r="113" spans="1:22" s="204" customFormat="1" ht="27" customHeight="1">
      <c r="A113" s="230" t="s">
        <v>132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02"/>
      <c r="R113" s="202"/>
      <c r="S113" s="202"/>
      <c r="T113" s="202"/>
      <c r="U113" s="202"/>
      <c r="V113" s="203"/>
    </row>
    <row r="114" spans="1:16" s="191" customFormat="1" ht="12.75" customHeight="1">
      <c r="A114" s="227" t="s">
        <v>69</v>
      </c>
      <c r="B114" s="227" t="s">
        <v>127</v>
      </c>
      <c r="C114" s="227"/>
      <c r="D114" s="228" t="s">
        <v>62</v>
      </c>
      <c r="E114" s="228"/>
      <c r="F114" s="228" t="s">
        <v>129</v>
      </c>
      <c r="G114" s="228"/>
      <c r="H114" s="228"/>
      <c r="I114" s="234" t="s">
        <v>124</v>
      </c>
      <c r="J114" s="234"/>
      <c r="K114" s="228" t="s">
        <v>128</v>
      </c>
      <c r="L114" s="228"/>
      <c r="M114" s="342"/>
      <c r="N114" s="70"/>
      <c r="O114" s="226"/>
      <c r="P114" s="226"/>
    </row>
    <row r="115" spans="1:16" s="191" customFormat="1" ht="12.75" customHeight="1">
      <c r="A115" s="227"/>
      <c r="B115" s="227"/>
      <c r="C115" s="227"/>
      <c r="D115" s="228"/>
      <c r="E115" s="228"/>
      <c r="F115" s="228"/>
      <c r="G115" s="228"/>
      <c r="H115" s="228"/>
      <c r="I115" s="234"/>
      <c r="J115" s="234"/>
      <c r="K115" s="228"/>
      <c r="L115" s="228"/>
      <c r="M115" s="342"/>
      <c r="N115" s="70"/>
      <c r="O115" s="226"/>
      <c r="P115" s="226"/>
    </row>
    <row r="116" spans="1:16" s="69" customFormat="1" ht="12.75" customHeight="1">
      <c r="A116" s="135">
        <v>1</v>
      </c>
      <c r="B116" s="231" t="s">
        <v>126</v>
      </c>
      <c r="C116" s="231"/>
      <c r="D116" s="228" t="s">
        <v>45</v>
      </c>
      <c r="E116" s="228"/>
      <c r="F116" s="237" t="s">
        <v>125</v>
      </c>
      <c r="G116" s="237"/>
      <c r="H116" s="237"/>
      <c r="I116" s="228" t="s">
        <v>177</v>
      </c>
      <c r="J116" s="228"/>
      <c r="K116" s="228">
        <v>3</v>
      </c>
      <c r="L116" s="228"/>
      <c r="M116" s="129"/>
      <c r="N116" s="70"/>
      <c r="O116" s="226"/>
      <c r="P116" s="226"/>
    </row>
    <row r="117" spans="1:16" s="68" customFormat="1" ht="12.75" customHeight="1">
      <c r="A117" s="135">
        <v>2</v>
      </c>
      <c r="B117" s="231" t="s">
        <v>130</v>
      </c>
      <c r="C117" s="231"/>
      <c r="D117" s="228" t="s">
        <v>70</v>
      </c>
      <c r="E117" s="228"/>
      <c r="F117" s="237" t="s">
        <v>125</v>
      </c>
      <c r="G117" s="237"/>
      <c r="H117" s="237"/>
      <c r="I117" s="228" t="s">
        <v>178</v>
      </c>
      <c r="J117" s="228"/>
      <c r="K117" s="228">
        <v>3</v>
      </c>
      <c r="L117" s="228"/>
      <c r="M117" s="129"/>
      <c r="N117" s="70"/>
      <c r="O117" s="226"/>
      <c r="P117" s="226"/>
    </row>
    <row r="118" spans="1:16" s="205" customFormat="1" ht="46.5" customHeight="1">
      <c r="A118" s="141" t="s">
        <v>133</v>
      </c>
      <c r="B118" s="230" t="s">
        <v>134</v>
      </c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</row>
    <row r="119" spans="1:16" s="191" customFormat="1" ht="12.75" customHeight="1">
      <c r="A119" s="227" t="s">
        <v>69</v>
      </c>
      <c r="B119" s="227" t="s">
        <v>63</v>
      </c>
      <c r="C119" s="227"/>
      <c r="D119" s="228" t="s">
        <v>64</v>
      </c>
      <c r="E119" s="228"/>
      <c r="F119" s="228" t="s">
        <v>62</v>
      </c>
      <c r="G119" s="228"/>
      <c r="H119" s="228"/>
      <c r="I119" s="234" t="s">
        <v>71</v>
      </c>
      <c r="J119" s="234"/>
      <c r="K119" s="228" t="s">
        <v>65</v>
      </c>
      <c r="L119" s="228"/>
      <c r="M119" s="228" t="s">
        <v>72</v>
      </c>
      <c r="N119" s="70"/>
      <c r="O119" s="226"/>
      <c r="P119" s="226"/>
    </row>
    <row r="120" spans="1:16" s="191" customFormat="1" ht="12.75" customHeight="1">
      <c r="A120" s="227"/>
      <c r="B120" s="227"/>
      <c r="C120" s="227"/>
      <c r="D120" s="228"/>
      <c r="E120" s="228"/>
      <c r="F120" s="228"/>
      <c r="G120" s="228"/>
      <c r="H120" s="228"/>
      <c r="I120" s="134" t="s">
        <v>11</v>
      </c>
      <c r="J120" s="134" t="s">
        <v>12</v>
      </c>
      <c r="K120" s="228"/>
      <c r="L120" s="228"/>
      <c r="M120" s="228"/>
      <c r="N120" s="70"/>
      <c r="O120" s="226"/>
      <c r="P120" s="226"/>
    </row>
    <row r="121" spans="1:16" s="69" customFormat="1" ht="12.75" customHeight="1">
      <c r="A121" s="135">
        <v>1</v>
      </c>
      <c r="B121" s="231" t="s">
        <v>66</v>
      </c>
      <c r="C121" s="231"/>
      <c r="D121" s="228" t="s">
        <v>43</v>
      </c>
      <c r="E121" s="228"/>
      <c r="F121" s="228" t="s">
        <v>44</v>
      </c>
      <c r="G121" s="228"/>
      <c r="H121" s="228"/>
      <c r="I121" s="134">
        <v>2</v>
      </c>
      <c r="J121" s="134"/>
      <c r="K121" s="228" t="s">
        <v>23</v>
      </c>
      <c r="L121" s="228"/>
      <c r="M121" s="134">
        <v>2</v>
      </c>
      <c r="N121" s="70"/>
      <c r="O121" s="226"/>
      <c r="P121" s="226"/>
    </row>
    <row r="122" spans="1:16" s="68" customFormat="1" ht="12.75" customHeight="1">
      <c r="A122" s="135">
        <v>2</v>
      </c>
      <c r="B122" s="231" t="s">
        <v>67</v>
      </c>
      <c r="C122" s="231"/>
      <c r="D122" s="228" t="s">
        <v>43</v>
      </c>
      <c r="E122" s="228"/>
      <c r="F122" s="228" t="s">
        <v>45</v>
      </c>
      <c r="G122" s="228"/>
      <c r="H122" s="228"/>
      <c r="I122" s="134">
        <v>2</v>
      </c>
      <c r="J122" s="134"/>
      <c r="K122" s="228" t="s">
        <v>23</v>
      </c>
      <c r="L122" s="228"/>
      <c r="M122" s="134">
        <v>2</v>
      </c>
      <c r="N122" s="70"/>
      <c r="O122" s="226"/>
      <c r="P122" s="226"/>
    </row>
    <row r="123" spans="1:16" s="68" customFormat="1" ht="12.75" customHeight="1">
      <c r="A123" s="135">
        <v>3</v>
      </c>
      <c r="B123" s="231" t="s">
        <v>68</v>
      </c>
      <c r="C123" s="231"/>
      <c r="D123" s="228" t="s">
        <v>44</v>
      </c>
      <c r="E123" s="228"/>
      <c r="F123" s="228" t="s">
        <v>70</v>
      </c>
      <c r="G123" s="228"/>
      <c r="H123" s="228"/>
      <c r="I123" s="134">
        <v>1</v>
      </c>
      <c r="J123" s="134"/>
      <c r="K123" s="228" t="s">
        <v>23</v>
      </c>
      <c r="L123" s="228"/>
      <c r="M123" s="134">
        <v>1</v>
      </c>
      <c r="N123" s="70"/>
      <c r="O123" s="226"/>
      <c r="P123" s="226"/>
    </row>
    <row r="124" spans="1:16" s="126" customFormat="1" ht="11.25" customHeight="1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82"/>
      <c r="M124" s="82"/>
      <c r="N124" s="66"/>
      <c r="O124" s="67"/>
      <c r="P124" s="67"/>
    </row>
    <row r="125" spans="1:23" s="67" customFormat="1" ht="18.75" customHeight="1">
      <c r="A125" s="230" t="s">
        <v>135</v>
      </c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71"/>
      <c r="O125" s="71"/>
      <c r="P125" s="71"/>
      <c r="Q125" s="72"/>
      <c r="R125" s="72"/>
      <c r="S125" s="72"/>
      <c r="T125" s="72"/>
      <c r="U125" s="72"/>
      <c r="V125" s="72"/>
      <c r="W125" s="72"/>
    </row>
    <row r="126" spans="1:16" s="137" customFormat="1" ht="12.75" customHeight="1">
      <c r="A126" s="227" t="s">
        <v>69</v>
      </c>
      <c r="B126" s="227" t="s">
        <v>131</v>
      </c>
      <c r="C126" s="227"/>
      <c r="D126" s="227"/>
      <c r="E126" s="227"/>
      <c r="F126" s="227"/>
      <c r="G126" s="227"/>
      <c r="H126" s="227"/>
      <c r="I126" s="228" t="s">
        <v>124</v>
      </c>
      <c r="J126" s="228"/>
      <c r="K126" s="228"/>
      <c r="L126" s="228"/>
      <c r="M126" s="136"/>
      <c r="N126" s="136"/>
      <c r="O126" s="136"/>
      <c r="P126" s="136"/>
    </row>
    <row r="127" spans="1:22" s="139" customFormat="1" ht="12.75" customHeight="1">
      <c r="A127" s="227"/>
      <c r="B127" s="227"/>
      <c r="C127" s="227"/>
      <c r="D127" s="227"/>
      <c r="E127" s="227"/>
      <c r="F127" s="227"/>
      <c r="G127" s="227"/>
      <c r="H127" s="227"/>
      <c r="I127" s="228"/>
      <c r="J127" s="228"/>
      <c r="K127" s="228"/>
      <c r="L127" s="228"/>
      <c r="M127" s="136"/>
      <c r="N127" s="136"/>
      <c r="O127" s="136"/>
      <c r="P127" s="136"/>
      <c r="Q127" s="137"/>
      <c r="R127" s="137"/>
      <c r="S127" s="137"/>
      <c r="T127" s="137"/>
      <c r="U127" s="137"/>
      <c r="V127" s="138"/>
    </row>
    <row r="128" spans="1:22" s="130" customFormat="1" ht="17.25" customHeight="1">
      <c r="A128" s="135">
        <v>1</v>
      </c>
      <c r="B128" s="232" t="s">
        <v>179</v>
      </c>
      <c r="C128" s="233"/>
      <c r="D128" s="233"/>
      <c r="E128" s="233"/>
      <c r="F128" s="233"/>
      <c r="G128" s="233"/>
      <c r="H128" s="233"/>
      <c r="I128" s="228" t="s">
        <v>207</v>
      </c>
      <c r="J128" s="228"/>
      <c r="K128" s="228"/>
      <c r="L128" s="228"/>
      <c r="M128" s="72"/>
      <c r="N128" s="72"/>
      <c r="O128" s="72"/>
      <c r="P128" s="72"/>
      <c r="Q128" s="65"/>
      <c r="R128" s="65"/>
      <c r="S128" s="65"/>
      <c r="T128" s="65"/>
      <c r="U128" s="65"/>
      <c r="V128" s="131"/>
    </row>
    <row r="129" spans="1:16" s="65" customFormat="1" ht="17.25" customHeight="1">
      <c r="A129" s="227">
        <v>2</v>
      </c>
      <c r="B129" s="235" t="s">
        <v>180</v>
      </c>
      <c r="C129" s="236"/>
      <c r="D129" s="236"/>
      <c r="E129" s="236"/>
      <c r="F129" s="236"/>
      <c r="G129" s="236"/>
      <c r="H129" s="236"/>
      <c r="I129" s="332" t="s">
        <v>207</v>
      </c>
      <c r="J129" s="333"/>
      <c r="K129" s="333"/>
      <c r="L129" s="334"/>
      <c r="M129" s="72"/>
      <c r="N129" s="72"/>
      <c r="O129" s="72"/>
      <c r="P129" s="72"/>
    </row>
    <row r="130" spans="1:16" s="65" customFormat="1" ht="17.25" customHeight="1" hidden="1">
      <c r="A130" s="227"/>
      <c r="B130" s="236"/>
      <c r="C130" s="236"/>
      <c r="D130" s="236"/>
      <c r="E130" s="236"/>
      <c r="F130" s="236"/>
      <c r="G130" s="236"/>
      <c r="H130" s="236"/>
      <c r="I130" s="335"/>
      <c r="J130" s="336"/>
      <c r="K130" s="336"/>
      <c r="L130" s="337"/>
      <c r="M130" s="72"/>
      <c r="N130" s="72"/>
      <c r="O130" s="72"/>
      <c r="P130" s="72"/>
    </row>
    <row r="131" spans="1:16" s="65" customFormat="1" ht="17.25" customHeight="1">
      <c r="A131" s="135">
        <v>3</v>
      </c>
      <c r="B131" s="232" t="s">
        <v>181</v>
      </c>
      <c r="C131" s="233"/>
      <c r="D131" s="233"/>
      <c r="E131" s="233"/>
      <c r="F131" s="233"/>
      <c r="G131" s="233"/>
      <c r="H131" s="233"/>
      <c r="I131" s="228" t="s">
        <v>208</v>
      </c>
      <c r="J131" s="228"/>
      <c r="K131" s="228"/>
      <c r="L131" s="228"/>
      <c r="M131" s="72"/>
      <c r="N131" s="72"/>
      <c r="O131" s="72"/>
      <c r="P131" s="72"/>
    </row>
    <row r="132" spans="1:16" s="65" customFormat="1" ht="57.75" customHeight="1">
      <c r="A132" s="126"/>
      <c r="B132" s="132"/>
      <c r="C132" s="132"/>
      <c r="D132" s="132"/>
      <c r="E132" s="132"/>
      <c r="F132" s="132"/>
      <c r="G132" s="132"/>
      <c r="H132" s="132"/>
      <c r="I132" s="133"/>
      <c r="J132" s="72"/>
      <c r="K132" s="72"/>
      <c r="L132" s="72"/>
      <c r="M132" s="72"/>
      <c r="N132" s="72"/>
      <c r="O132" s="72"/>
      <c r="P132" s="72"/>
    </row>
    <row r="133" spans="1:21" s="65" customFormat="1" ht="11.25" customHeight="1">
      <c r="A133" s="296" t="s">
        <v>218</v>
      </c>
      <c r="B133" s="296"/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</row>
    <row r="134" spans="1:21" s="65" customFormat="1" ht="33" customHeight="1">
      <c r="A134" s="166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7"/>
      <c r="R134" s="167"/>
      <c r="S134" s="167"/>
      <c r="T134" s="167"/>
      <c r="U134" s="167"/>
    </row>
    <row r="135" spans="1:21" ht="15.7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9"/>
      <c r="R135" s="169"/>
      <c r="S135" s="169"/>
      <c r="T135" s="169"/>
      <c r="U135" s="169"/>
    </row>
    <row r="136" spans="1:22" s="38" customFormat="1" ht="12.75" customHeight="1">
      <c r="A136" s="168"/>
      <c r="B136" s="170" t="s">
        <v>61</v>
      </c>
      <c r="C136" s="295" t="s">
        <v>51</v>
      </c>
      <c r="D136" s="295"/>
      <c r="E136" s="171"/>
      <c r="F136" s="171"/>
      <c r="G136" s="171"/>
      <c r="H136" s="293" t="s">
        <v>34</v>
      </c>
      <c r="I136" s="293"/>
      <c r="J136" s="293"/>
      <c r="K136" s="293"/>
      <c r="L136" s="172"/>
      <c r="M136" s="172"/>
      <c r="N136" s="27"/>
      <c r="O136" s="172"/>
      <c r="P136" s="172"/>
      <c r="Q136" s="165"/>
      <c r="R136" s="165"/>
      <c r="S136" s="165"/>
      <c r="T136" s="165"/>
      <c r="U136" s="165"/>
      <c r="V136" s="39"/>
    </row>
    <row r="137" spans="1:22" s="38" customFormat="1" ht="12.75" customHeight="1">
      <c r="A137" s="173"/>
      <c r="B137" s="28"/>
      <c r="C137" s="29"/>
      <c r="D137" s="22"/>
      <c r="E137" s="22"/>
      <c r="F137" s="22"/>
      <c r="G137" s="22"/>
      <c r="H137" s="293" t="s">
        <v>138</v>
      </c>
      <c r="I137" s="293"/>
      <c r="J137" s="293"/>
      <c r="K137" s="27"/>
      <c r="L137" s="27"/>
      <c r="M137" s="27"/>
      <c r="N137" s="27"/>
      <c r="O137" s="27"/>
      <c r="P137" s="27"/>
      <c r="Q137" s="165"/>
      <c r="R137" s="165"/>
      <c r="S137" s="165"/>
      <c r="T137" s="165"/>
      <c r="U137" s="165"/>
      <c r="V137" s="39"/>
    </row>
    <row r="138" spans="1:22" s="18" customFormat="1" ht="21" customHeight="1">
      <c r="A138" s="173"/>
      <c r="B138" s="28"/>
      <c r="C138" s="29"/>
      <c r="D138" s="22"/>
      <c r="E138" s="22"/>
      <c r="F138" s="22"/>
      <c r="G138" s="22"/>
      <c r="H138" s="27"/>
      <c r="I138" s="27"/>
      <c r="J138" s="27"/>
      <c r="K138" s="27"/>
      <c r="L138" s="27"/>
      <c r="M138" s="27"/>
      <c r="N138" s="27"/>
      <c r="O138" s="27"/>
      <c r="P138" s="27"/>
      <c r="Q138" s="168"/>
      <c r="R138" s="168"/>
      <c r="S138" s="168"/>
      <c r="T138" s="168"/>
      <c r="U138" s="168"/>
      <c r="V138" s="7"/>
    </row>
    <row r="139" spans="1:22" s="18" customFormat="1" ht="12.75" customHeight="1">
      <c r="A139" s="22"/>
      <c r="B139" s="28"/>
      <c r="C139" s="29"/>
      <c r="D139" s="22"/>
      <c r="E139" s="22"/>
      <c r="F139" s="22"/>
      <c r="G139" s="22"/>
      <c r="H139" s="27"/>
      <c r="I139" s="27"/>
      <c r="J139" s="29"/>
      <c r="K139" s="29"/>
      <c r="L139" s="29"/>
      <c r="M139" s="29"/>
      <c r="N139" s="27"/>
      <c r="O139" s="30"/>
      <c r="P139" s="30"/>
      <c r="Q139" s="172"/>
      <c r="R139" s="172"/>
      <c r="S139" s="172"/>
      <c r="T139" s="171"/>
      <c r="U139" s="171"/>
      <c r="V139" s="19"/>
    </row>
    <row r="140" spans="1:22" s="18" customFormat="1" ht="13.5" customHeight="1">
      <c r="A140" s="24" t="s">
        <v>52</v>
      </c>
      <c r="B140" s="28" t="s">
        <v>73</v>
      </c>
      <c r="C140" s="29"/>
      <c r="D140" s="24"/>
      <c r="E140" s="24"/>
      <c r="F140" s="24"/>
      <c r="G140" s="24"/>
      <c r="H140" s="29" t="s">
        <v>53</v>
      </c>
      <c r="I140" s="29"/>
      <c r="J140" s="27"/>
      <c r="K140" s="27"/>
      <c r="L140" s="27"/>
      <c r="M140" s="27"/>
      <c r="N140" s="29"/>
      <c r="O140" s="29"/>
      <c r="P140" s="29"/>
      <c r="Q140" s="27"/>
      <c r="R140" s="27"/>
      <c r="S140" s="27"/>
      <c r="T140" s="22"/>
      <c r="U140" s="22"/>
      <c r="V140" s="11"/>
    </row>
    <row r="141" spans="1:22" s="18" customFormat="1" ht="13.5" customHeight="1">
      <c r="A141" s="24"/>
      <c r="B141" s="28"/>
      <c r="C141" s="29"/>
      <c r="D141" s="24"/>
      <c r="E141" s="24"/>
      <c r="F141" s="24"/>
      <c r="G141" s="24"/>
      <c r="H141" s="29"/>
      <c r="I141" s="29"/>
      <c r="J141" s="27"/>
      <c r="K141" s="27"/>
      <c r="L141" s="27"/>
      <c r="M141" s="27"/>
      <c r="N141" s="29"/>
      <c r="O141" s="29"/>
      <c r="P141" s="29"/>
      <c r="Q141" s="27"/>
      <c r="R141" s="27"/>
      <c r="S141" s="27"/>
      <c r="T141" s="22"/>
      <c r="U141" s="22"/>
      <c r="V141" s="11"/>
    </row>
    <row r="142" spans="1:22" s="18" customFormat="1" ht="15.75">
      <c r="A142" s="173"/>
      <c r="B142" s="28"/>
      <c r="C142" s="29"/>
      <c r="D142" s="22"/>
      <c r="E142" s="22"/>
      <c r="F142" s="22"/>
      <c r="G142" s="22"/>
      <c r="H142" s="27"/>
      <c r="I142" s="27"/>
      <c r="J142" s="27"/>
      <c r="K142" s="27"/>
      <c r="L142" s="27"/>
      <c r="M142" s="27"/>
      <c r="N142" s="27"/>
      <c r="O142" s="27"/>
      <c r="P142" s="27"/>
      <c r="Q142" s="30"/>
      <c r="R142" s="30"/>
      <c r="S142" s="30"/>
      <c r="T142" s="174"/>
      <c r="U142" s="174"/>
      <c r="V142" s="20"/>
    </row>
    <row r="143" spans="1:22" s="18" customFormat="1" ht="33.75" customHeight="1">
      <c r="A143" s="173"/>
      <c r="B143" s="175" t="s">
        <v>140</v>
      </c>
      <c r="C143" s="29" t="s">
        <v>54</v>
      </c>
      <c r="D143" s="22"/>
      <c r="E143" s="22"/>
      <c r="F143" s="22"/>
      <c r="G143" s="22"/>
      <c r="H143" s="344" t="s">
        <v>139</v>
      </c>
      <c r="I143" s="344"/>
      <c r="J143" s="344"/>
      <c r="K143" s="344"/>
      <c r="L143" s="344"/>
      <c r="M143" s="344"/>
      <c r="N143" s="344"/>
      <c r="O143" s="28"/>
      <c r="P143" s="28"/>
      <c r="Q143" s="29"/>
      <c r="R143" s="29"/>
      <c r="S143" s="29"/>
      <c r="T143" s="22"/>
      <c r="U143" s="22"/>
      <c r="V143" s="11"/>
    </row>
    <row r="144" spans="1:22" s="18" customFormat="1" ht="12.75">
      <c r="A144" s="183"/>
      <c r="B144" s="26"/>
      <c r="C144" s="26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36"/>
      <c r="R144" s="35"/>
      <c r="S144" s="35"/>
      <c r="T144" s="11"/>
      <c r="U144" s="11"/>
      <c r="V144" s="11"/>
    </row>
    <row r="145" spans="1:22" s="18" customFormat="1" ht="12.75">
      <c r="A145" s="183"/>
      <c r="B145" s="26"/>
      <c r="C145" s="26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81"/>
      <c r="R145" s="81"/>
      <c r="S145" s="81"/>
      <c r="T145" s="11"/>
      <c r="U145" s="11"/>
      <c r="V145" s="11"/>
    </row>
    <row r="146" spans="1:22" s="18" customFormat="1" ht="23.25" customHeight="1">
      <c r="A146" s="206"/>
      <c r="B146" s="26"/>
      <c r="C146" s="26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37"/>
      <c r="R146" s="37"/>
      <c r="S146" s="37"/>
      <c r="T146" s="11"/>
      <c r="U146" s="11"/>
      <c r="V146" s="11"/>
    </row>
    <row r="147" spans="1:8" ht="12.75">
      <c r="A147" s="183"/>
      <c r="H147" s="207"/>
    </row>
    <row r="148" ht="11.25" customHeight="1"/>
  </sheetData>
  <mergeCells count="180">
    <mergeCell ref="A65:A66"/>
    <mergeCell ref="B65:C66"/>
    <mergeCell ref="D65:D66"/>
    <mergeCell ref="E65:F65"/>
    <mergeCell ref="A107:L107"/>
    <mergeCell ref="B76:C76"/>
    <mergeCell ref="A104:K104"/>
    <mergeCell ref="A105:M105"/>
    <mergeCell ref="A106:M106"/>
    <mergeCell ref="B102:C102"/>
    <mergeCell ref="B96:C96"/>
    <mergeCell ref="B91:C91"/>
    <mergeCell ref="B94:C94"/>
    <mergeCell ref="B88:C88"/>
    <mergeCell ref="A113:P113"/>
    <mergeCell ref="B101:M101"/>
    <mergeCell ref="H143:N143"/>
    <mergeCell ref="A114:A115"/>
    <mergeCell ref="O117:P117"/>
    <mergeCell ref="I117:J117"/>
    <mergeCell ref="K116:L116"/>
    <mergeCell ref="K117:L117"/>
    <mergeCell ref="I116:J116"/>
    <mergeCell ref="F114:H115"/>
    <mergeCell ref="I129:L130"/>
    <mergeCell ref="P6:Q6"/>
    <mergeCell ref="B36:C36"/>
    <mergeCell ref="B37:C37"/>
    <mergeCell ref="B50:C50"/>
    <mergeCell ref="B41:C41"/>
    <mergeCell ref="I21:N21"/>
    <mergeCell ref="B40:C40"/>
    <mergeCell ref="N32:N33"/>
    <mergeCell ref="M114:M115"/>
    <mergeCell ref="A22:K22"/>
    <mergeCell ref="A23:A24"/>
    <mergeCell ref="A29:M30"/>
    <mergeCell ref="D24:F24"/>
    <mergeCell ref="D26:F26"/>
    <mergeCell ref="B23:C23"/>
    <mergeCell ref="D23:I23"/>
    <mergeCell ref="G24:I24"/>
    <mergeCell ref="K26:L26"/>
    <mergeCell ref="K27:L27"/>
    <mergeCell ref="D25:F25"/>
    <mergeCell ref="B61:C61"/>
    <mergeCell ref="B59:C59"/>
    <mergeCell ref="B44:C44"/>
    <mergeCell ref="B52:C52"/>
    <mergeCell ref="B57:C57"/>
    <mergeCell ref="B51:C51"/>
    <mergeCell ref="B49:C49"/>
    <mergeCell ref="B60:C60"/>
    <mergeCell ref="B39:C39"/>
    <mergeCell ref="J32:M32"/>
    <mergeCell ref="B38:C38"/>
    <mergeCell ref="A34:N34"/>
    <mergeCell ref="G32:I32"/>
    <mergeCell ref="E32:F32"/>
    <mergeCell ref="B35:C35"/>
    <mergeCell ref="B42:C42"/>
    <mergeCell ref="B58:C58"/>
    <mergeCell ref="B69:C69"/>
    <mergeCell ref="B63:C63"/>
    <mergeCell ref="B64:C64"/>
    <mergeCell ref="A45:N45"/>
    <mergeCell ref="G65:I65"/>
    <mergeCell ref="J65:M65"/>
    <mergeCell ref="N65:N66"/>
    <mergeCell ref="B62:C62"/>
    <mergeCell ref="H136:K136"/>
    <mergeCell ref="H137:J137"/>
    <mergeCell ref="K114:L115"/>
    <mergeCell ref="A108:M108"/>
    <mergeCell ref="C136:D136"/>
    <mergeCell ref="A133:U133"/>
    <mergeCell ref="O114:P115"/>
    <mergeCell ref="O116:P116"/>
    <mergeCell ref="I114:J115"/>
    <mergeCell ref="A129:A130"/>
    <mergeCell ref="D27:F27"/>
    <mergeCell ref="B73:C73"/>
    <mergeCell ref="B103:M103"/>
    <mergeCell ref="D32:D33"/>
    <mergeCell ref="B83:C83"/>
    <mergeCell ref="B82:C82"/>
    <mergeCell ref="A87:N87"/>
    <mergeCell ref="B47:C47"/>
    <mergeCell ref="A32:A33"/>
    <mergeCell ref="B32:C33"/>
    <mergeCell ref="B100:C100"/>
    <mergeCell ref="B95:C95"/>
    <mergeCell ref="B97:C97"/>
    <mergeCell ref="B74:C74"/>
    <mergeCell ref="B81:C81"/>
    <mergeCell ref="B84:C84"/>
    <mergeCell ref="B75:C75"/>
    <mergeCell ref="B79:C79"/>
    <mergeCell ref="B89:C89"/>
    <mergeCell ref="B99:C99"/>
    <mergeCell ref="B93:C93"/>
    <mergeCell ref="B92:C92"/>
    <mergeCell ref="B98:C98"/>
    <mergeCell ref="B90:C90"/>
    <mergeCell ref="B85:C85"/>
    <mergeCell ref="G27:I27"/>
    <mergeCell ref="B86:C86"/>
    <mergeCell ref="B46:C46"/>
    <mergeCell ref="B53:C53"/>
    <mergeCell ref="B72:C72"/>
    <mergeCell ref="B55:C55"/>
    <mergeCell ref="A67:N67"/>
    <mergeCell ref="B68:C68"/>
    <mergeCell ref="B71:C71"/>
    <mergeCell ref="B70:C70"/>
    <mergeCell ref="B80:C80"/>
    <mergeCell ref="A7:B7"/>
    <mergeCell ref="A12:B12"/>
    <mergeCell ref="A13:B13"/>
    <mergeCell ref="A56:N56"/>
    <mergeCell ref="A78:N78"/>
    <mergeCell ref="B77:C77"/>
    <mergeCell ref="G26:I26"/>
    <mergeCell ref="K23:N23"/>
    <mergeCell ref="J23:J24"/>
    <mergeCell ref="K25:L25"/>
    <mergeCell ref="K24:L24"/>
    <mergeCell ref="G25:I25"/>
    <mergeCell ref="G12:J12"/>
    <mergeCell ref="G11:J11"/>
    <mergeCell ref="B54:C54"/>
    <mergeCell ref="G15:T15"/>
    <mergeCell ref="M25:M27"/>
    <mergeCell ref="B43:C43"/>
    <mergeCell ref="B48:C48"/>
    <mergeCell ref="G16:N16"/>
    <mergeCell ref="G19:N20"/>
    <mergeCell ref="G18:I18"/>
    <mergeCell ref="B129:H130"/>
    <mergeCell ref="D114:E115"/>
    <mergeCell ref="F116:H116"/>
    <mergeCell ref="D116:E116"/>
    <mergeCell ref="D117:E117"/>
    <mergeCell ref="B116:C116"/>
    <mergeCell ref="B117:C117"/>
    <mergeCell ref="F117:H117"/>
    <mergeCell ref="B114:C115"/>
    <mergeCell ref="B118:P118"/>
    <mergeCell ref="A119:A120"/>
    <mergeCell ref="B119:C120"/>
    <mergeCell ref="B131:H131"/>
    <mergeCell ref="I131:L131"/>
    <mergeCell ref="I119:J119"/>
    <mergeCell ref="K119:L120"/>
    <mergeCell ref="B128:H128"/>
    <mergeCell ref="I128:L128"/>
    <mergeCell ref="B123:C123"/>
    <mergeCell ref="D123:E123"/>
    <mergeCell ref="M119:M120"/>
    <mergeCell ref="O119:P120"/>
    <mergeCell ref="O121:P121"/>
    <mergeCell ref="D119:E120"/>
    <mergeCell ref="F119:H120"/>
    <mergeCell ref="O122:P122"/>
    <mergeCell ref="B121:C121"/>
    <mergeCell ref="D121:E121"/>
    <mergeCell ref="F121:H121"/>
    <mergeCell ref="K121:L121"/>
    <mergeCell ref="B122:C122"/>
    <mergeCell ref="D122:E122"/>
    <mergeCell ref="F122:H122"/>
    <mergeCell ref="K122:L122"/>
    <mergeCell ref="O123:P123"/>
    <mergeCell ref="A126:A127"/>
    <mergeCell ref="B126:H127"/>
    <mergeCell ref="I126:L127"/>
    <mergeCell ref="F123:H123"/>
    <mergeCell ref="K123:L123"/>
    <mergeCell ref="A124:K124"/>
    <mergeCell ref="A125:M125"/>
  </mergeCells>
  <printOptions/>
  <pageMargins left="0.11811023622047245" right="0.11811023622047245" top="0.11811023622047245" bottom="0.11811023622047245" header="0" footer="0"/>
  <pageSetup horizontalDpi="300" verticalDpi="300" orientation="portrait" paperSize="9" scale="80" r:id="rId1"/>
  <rowBreaks count="3" manualBreakCount="3">
    <brk id="64" max="13" man="1"/>
    <brk id="111" max="13" man="1"/>
    <brk id="148" max="14" man="1"/>
  </rowBreaks>
  <ignoredErrors>
    <ignoredError sqref="F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Catedra Informatiica Aplicata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invatamant</dc:title>
  <dc:subject>444.2 - Management Informaţional</dc:subject>
  <dc:creator>Vasile MORARU</dc:creator>
  <cp:keywords/>
  <dc:description>2011</dc:description>
  <cp:lastModifiedBy>moraru</cp:lastModifiedBy>
  <cp:lastPrinted>2011-07-25T07:08:31Z</cp:lastPrinted>
  <dcterms:created xsi:type="dcterms:W3CDTF">2005-04-13T11:23:33Z</dcterms:created>
  <dcterms:modified xsi:type="dcterms:W3CDTF">2011-11-08T08:58:36Z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1166755793</vt:i4>
  </property>
  <property fmtid="{D5CDD505-2E9C-101B-9397-08002B2CF9AE}" pid="3" name="_EmailSubject">
    <vt:lpwstr>Plan de sturii</vt:lpwstr>
  </property>
  <property fmtid="{D5CDD505-2E9C-101B-9397-08002B2CF9AE}" pid="4" name="_AuthorEmail">
    <vt:lpwstr>karmazina@mail.utm.md</vt:lpwstr>
  </property>
  <property fmtid="{D5CDD505-2E9C-101B-9397-08002B2CF9AE}" pid="5" name="_AuthorEmailDisplayName">
    <vt:lpwstr>karmazina</vt:lpwstr>
  </property>
  <property fmtid="{D5CDD505-2E9C-101B-9397-08002B2CF9AE}" pid="6" name="_PreviousAdHocReviewCycleID">
    <vt:i4>-909369453</vt:i4>
  </property>
  <property fmtid="{D5CDD505-2E9C-101B-9397-08002B2CF9AE}" pid="7" name="_ReviewingToolsShownOnce">
    <vt:lpwstr/>
  </property>
</Properties>
</file>